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 tabRatio="599" activeTab="2"/>
  </bookViews>
  <sheets>
    <sheet name="1 класс" sheetId="1" r:id="rId1"/>
    <sheet name="2 класс" sheetId="2" r:id="rId2"/>
    <sheet name="3 класс" sheetId="3" r:id="rId3"/>
    <sheet name="4 класс" sheetId="4" r:id="rId4"/>
    <sheet name="5 класс" sheetId="5" r:id="rId5"/>
    <sheet name="6 класс" sheetId="6" r:id="rId6"/>
    <sheet name="7 класс" sheetId="7" r:id="rId7"/>
    <sheet name="8 класс" sheetId="8" r:id="rId8"/>
    <sheet name="9 класс" sheetId="9" r:id="rId9"/>
    <sheet name="11 класс" sheetId="11" r:id="rId10"/>
  </sheets>
  <calcPr calcId="124519"/>
</workbook>
</file>

<file path=xl/calcChain.xml><?xml version="1.0" encoding="utf-8"?>
<calcChain xmlns="http://schemas.openxmlformats.org/spreadsheetml/2006/main">
  <c r="AG12" i="7"/>
  <c r="N18" i="11"/>
  <c r="N19"/>
  <c r="AE13"/>
  <c r="AE15"/>
  <c r="AE17"/>
  <c r="AE18"/>
  <c r="AE19"/>
  <c r="AG17" i="9"/>
  <c r="AG20"/>
  <c r="AE10"/>
  <c r="AE12"/>
  <c r="AE13"/>
  <c r="AE14"/>
  <c r="AE15"/>
  <c r="AE17"/>
  <c r="AE20"/>
  <c r="AG20" i="8"/>
  <c r="AG16"/>
  <c r="AG17"/>
  <c r="AG18"/>
  <c r="AG19"/>
  <c r="AG4" i="7"/>
  <c r="AG5"/>
  <c r="AG6"/>
  <c r="AG15" i="6"/>
  <c r="N16" i="5"/>
  <c r="AD5" i="11"/>
  <c r="AD6"/>
  <c r="AD7"/>
  <c r="AD8"/>
  <c r="AD9"/>
  <c r="AD10"/>
  <c r="AD11"/>
  <c r="AD12"/>
  <c r="AD13"/>
  <c r="AD14"/>
  <c r="AD15"/>
  <c r="AD16"/>
  <c r="AD17"/>
  <c r="AD18"/>
  <c r="AD19"/>
  <c r="AA5"/>
  <c r="AA6"/>
  <c r="AA7"/>
  <c r="AA8"/>
  <c r="AA9"/>
  <c r="AA10"/>
  <c r="AA11"/>
  <c r="AA12"/>
  <c r="AA13"/>
  <c r="AA14"/>
  <c r="AA15"/>
  <c r="AA16"/>
  <c r="AA17"/>
  <c r="AA18"/>
  <c r="AA19"/>
  <c r="X5"/>
  <c r="X6"/>
  <c r="X7"/>
  <c r="X8"/>
  <c r="X9"/>
  <c r="AE9" s="1"/>
  <c r="X10"/>
  <c r="X11"/>
  <c r="X12"/>
  <c r="X13"/>
  <c r="X14"/>
  <c r="X15"/>
  <c r="X16"/>
  <c r="X17"/>
  <c r="X18"/>
  <c r="X19"/>
  <c r="U5"/>
  <c r="U6"/>
  <c r="U7"/>
  <c r="AE7" s="1"/>
  <c r="U8"/>
  <c r="U9"/>
  <c r="U10"/>
  <c r="U11"/>
  <c r="U12"/>
  <c r="U13"/>
  <c r="U14"/>
  <c r="U15"/>
  <c r="U16"/>
  <c r="U17"/>
  <c r="U18"/>
  <c r="U19"/>
  <c r="R5"/>
  <c r="R6"/>
  <c r="R7"/>
  <c r="R8"/>
  <c r="R9"/>
  <c r="R10"/>
  <c r="R11"/>
  <c r="R12"/>
  <c r="R13"/>
  <c r="R14"/>
  <c r="R15"/>
  <c r="R16"/>
  <c r="R17"/>
  <c r="R18"/>
  <c r="R19"/>
  <c r="M5"/>
  <c r="M6"/>
  <c r="M7"/>
  <c r="M8"/>
  <c r="M9"/>
  <c r="M10"/>
  <c r="M11"/>
  <c r="M12"/>
  <c r="M13"/>
  <c r="M14"/>
  <c r="M15"/>
  <c r="M16"/>
  <c r="M17"/>
  <c r="M18"/>
  <c r="M19"/>
  <c r="AD5" i="9"/>
  <c r="AD6"/>
  <c r="AD7"/>
  <c r="AD8"/>
  <c r="AD9"/>
  <c r="AD10"/>
  <c r="AD11"/>
  <c r="AD12"/>
  <c r="AD13"/>
  <c r="AD14"/>
  <c r="AD15"/>
  <c r="AD16"/>
  <c r="AD17"/>
  <c r="AD18"/>
  <c r="AD19"/>
  <c r="AD20"/>
  <c r="AA5"/>
  <c r="AA6"/>
  <c r="AA7"/>
  <c r="AA8"/>
  <c r="AA9"/>
  <c r="AA10"/>
  <c r="AA11"/>
  <c r="AA12"/>
  <c r="AA13"/>
  <c r="AA14"/>
  <c r="AA15"/>
  <c r="AA16"/>
  <c r="AA17"/>
  <c r="AA18"/>
  <c r="AA19"/>
  <c r="AA20"/>
  <c r="X5"/>
  <c r="X6"/>
  <c r="X7"/>
  <c r="X8"/>
  <c r="X9"/>
  <c r="X10"/>
  <c r="X11"/>
  <c r="X12"/>
  <c r="X13"/>
  <c r="X14"/>
  <c r="X15"/>
  <c r="X16"/>
  <c r="X17"/>
  <c r="X18"/>
  <c r="X19"/>
  <c r="X20"/>
  <c r="U5"/>
  <c r="U6"/>
  <c r="U7"/>
  <c r="U8"/>
  <c r="U9"/>
  <c r="U10"/>
  <c r="U11"/>
  <c r="U12"/>
  <c r="U13"/>
  <c r="U14"/>
  <c r="U15"/>
  <c r="U16"/>
  <c r="U17"/>
  <c r="U18"/>
  <c r="U19"/>
  <c r="U20"/>
  <c r="R5"/>
  <c r="R6"/>
  <c r="R7"/>
  <c r="R8"/>
  <c r="R9"/>
  <c r="R10"/>
  <c r="R11"/>
  <c r="R12"/>
  <c r="R13"/>
  <c r="R14"/>
  <c r="R15"/>
  <c r="R16"/>
  <c r="R17"/>
  <c r="R18"/>
  <c r="R19"/>
  <c r="R20"/>
  <c r="M5"/>
  <c r="M6"/>
  <c r="M7"/>
  <c r="M8"/>
  <c r="M9"/>
  <c r="M11"/>
  <c r="M12"/>
  <c r="M13"/>
  <c r="M14"/>
  <c r="M15"/>
  <c r="M16"/>
  <c r="M17"/>
  <c r="M18"/>
  <c r="M19"/>
  <c r="M20"/>
  <c r="J5"/>
  <c r="J6"/>
  <c r="J7"/>
  <c r="J8"/>
  <c r="J9"/>
  <c r="J10"/>
  <c r="J11"/>
  <c r="J12"/>
  <c r="J13"/>
  <c r="J14"/>
  <c r="J15"/>
  <c r="J16"/>
  <c r="J17"/>
  <c r="J18"/>
  <c r="J19"/>
  <c r="J20"/>
  <c r="R20" i="8"/>
  <c r="AE5"/>
  <c r="AE6"/>
  <c r="AE10"/>
  <c r="AE17"/>
  <c r="AD5"/>
  <c r="AD6"/>
  <c r="AD7"/>
  <c r="AD8"/>
  <c r="AD9"/>
  <c r="AD10"/>
  <c r="AD11"/>
  <c r="AD12"/>
  <c r="AD13"/>
  <c r="AD14"/>
  <c r="AD15"/>
  <c r="AD16"/>
  <c r="AD17"/>
  <c r="AD18"/>
  <c r="AD19"/>
  <c r="AD20"/>
  <c r="AA5"/>
  <c r="AA6"/>
  <c r="AA7"/>
  <c r="AA8"/>
  <c r="AA9"/>
  <c r="AA10"/>
  <c r="AA11"/>
  <c r="AA12"/>
  <c r="AA13"/>
  <c r="AA14"/>
  <c r="AA15"/>
  <c r="AA16"/>
  <c r="AA17"/>
  <c r="AA18"/>
  <c r="AA19"/>
  <c r="AA20"/>
  <c r="X5"/>
  <c r="X6"/>
  <c r="X7"/>
  <c r="X8"/>
  <c r="X9"/>
  <c r="X10"/>
  <c r="X11"/>
  <c r="X12"/>
  <c r="X13"/>
  <c r="X14"/>
  <c r="X15"/>
  <c r="X16"/>
  <c r="X17"/>
  <c r="X18"/>
  <c r="X19"/>
  <c r="X20"/>
  <c r="U5"/>
  <c r="U6"/>
  <c r="U7"/>
  <c r="U8"/>
  <c r="U9"/>
  <c r="U10"/>
  <c r="U11"/>
  <c r="U12"/>
  <c r="U13"/>
  <c r="U14"/>
  <c r="U15"/>
  <c r="U16"/>
  <c r="U17"/>
  <c r="U18"/>
  <c r="U19"/>
  <c r="U20"/>
  <c r="R5"/>
  <c r="R6"/>
  <c r="R7"/>
  <c r="R8"/>
  <c r="R9"/>
  <c r="R10"/>
  <c r="R11"/>
  <c r="R12"/>
  <c r="R13"/>
  <c r="R14"/>
  <c r="R15"/>
  <c r="R16"/>
  <c r="R17"/>
  <c r="R18"/>
  <c r="R19"/>
  <c r="M5"/>
  <c r="M6"/>
  <c r="M7"/>
  <c r="M8"/>
  <c r="M9"/>
  <c r="M10"/>
  <c r="M11"/>
  <c r="M12"/>
  <c r="M13"/>
  <c r="M14"/>
  <c r="M15"/>
  <c r="M16"/>
  <c r="M17"/>
  <c r="M18"/>
  <c r="M19"/>
  <c r="M20"/>
  <c r="J5"/>
  <c r="J6"/>
  <c r="J7"/>
  <c r="J8"/>
  <c r="J9"/>
  <c r="J10"/>
  <c r="J11"/>
  <c r="J12"/>
  <c r="J13"/>
  <c r="J14"/>
  <c r="J15"/>
  <c r="J16"/>
  <c r="J17"/>
  <c r="J18"/>
  <c r="J19"/>
  <c r="J20"/>
  <c r="AD5" i="7"/>
  <c r="AD6"/>
  <c r="AD7"/>
  <c r="AD8"/>
  <c r="AD9"/>
  <c r="AD10"/>
  <c r="AD11"/>
  <c r="AD12"/>
  <c r="AD13"/>
  <c r="AD14"/>
  <c r="AD15"/>
  <c r="AD16"/>
  <c r="AD17"/>
  <c r="AD18"/>
  <c r="AD19"/>
  <c r="AD20"/>
  <c r="AA5"/>
  <c r="AA6"/>
  <c r="AA7"/>
  <c r="AA8"/>
  <c r="AA9"/>
  <c r="AA10"/>
  <c r="AA11"/>
  <c r="AA12"/>
  <c r="AA13"/>
  <c r="AA14"/>
  <c r="AA15"/>
  <c r="AA16"/>
  <c r="AA17"/>
  <c r="AA18"/>
  <c r="AA19"/>
  <c r="AA20"/>
  <c r="X5"/>
  <c r="X6"/>
  <c r="X7"/>
  <c r="X8"/>
  <c r="X9"/>
  <c r="X10"/>
  <c r="X11"/>
  <c r="X12"/>
  <c r="X13"/>
  <c r="X14"/>
  <c r="X15"/>
  <c r="X16"/>
  <c r="X17"/>
  <c r="X18"/>
  <c r="X19"/>
  <c r="X20"/>
  <c r="U5"/>
  <c r="U6"/>
  <c r="U7"/>
  <c r="U8"/>
  <c r="U9"/>
  <c r="U10"/>
  <c r="U11"/>
  <c r="U12"/>
  <c r="U13"/>
  <c r="U14"/>
  <c r="U15"/>
  <c r="U16"/>
  <c r="U17"/>
  <c r="U18"/>
  <c r="U19"/>
  <c r="U20"/>
  <c r="R5"/>
  <c r="R6"/>
  <c r="R7"/>
  <c r="R8"/>
  <c r="R9"/>
  <c r="R10"/>
  <c r="R11"/>
  <c r="R12"/>
  <c r="R13"/>
  <c r="R14"/>
  <c r="R15"/>
  <c r="R16"/>
  <c r="R17"/>
  <c r="R18"/>
  <c r="R19"/>
  <c r="R20"/>
  <c r="M5"/>
  <c r="M6"/>
  <c r="M7"/>
  <c r="M8"/>
  <c r="M9"/>
  <c r="M10"/>
  <c r="M11"/>
  <c r="M12"/>
  <c r="M13"/>
  <c r="M14"/>
  <c r="M15"/>
  <c r="M16"/>
  <c r="M17"/>
  <c r="M18"/>
  <c r="M19"/>
  <c r="M20"/>
  <c r="J5"/>
  <c r="J6"/>
  <c r="J7"/>
  <c r="J8"/>
  <c r="J9"/>
  <c r="J10"/>
  <c r="J11"/>
  <c r="J12"/>
  <c r="J13"/>
  <c r="J14"/>
  <c r="J15"/>
  <c r="J16"/>
  <c r="J17"/>
  <c r="J18"/>
  <c r="J19"/>
  <c r="J20"/>
  <c r="AD5" i="6"/>
  <c r="AD6"/>
  <c r="AD7"/>
  <c r="AD8"/>
  <c r="AD9"/>
  <c r="AD10"/>
  <c r="AD11"/>
  <c r="AD12"/>
  <c r="AD13"/>
  <c r="AD14"/>
  <c r="AD15"/>
  <c r="AD16"/>
  <c r="AD17"/>
  <c r="AD18"/>
  <c r="AA5"/>
  <c r="AA6"/>
  <c r="AA7"/>
  <c r="AA8"/>
  <c r="AA9"/>
  <c r="AA10"/>
  <c r="AA11"/>
  <c r="AA12"/>
  <c r="AA13"/>
  <c r="AA14"/>
  <c r="AA15"/>
  <c r="AA16"/>
  <c r="AA17"/>
  <c r="AA18"/>
  <c r="X5"/>
  <c r="X6"/>
  <c r="X7"/>
  <c r="X8"/>
  <c r="X9"/>
  <c r="X10"/>
  <c r="X11"/>
  <c r="X12"/>
  <c r="X13"/>
  <c r="X14"/>
  <c r="X15"/>
  <c r="X16"/>
  <c r="X17"/>
  <c r="X18"/>
  <c r="U5"/>
  <c r="U6"/>
  <c r="U7"/>
  <c r="U8"/>
  <c r="U9"/>
  <c r="U10"/>
  <c r="U11"/>
  <c r="U12"/>
  <c r="U13"/>
  <c r="U14"/>
  <c r="U15"/>
  <c r="U16"/>
  <c r="U17"/>
  <c r="U18"/>
  <c r="R5"/>
  <c r="R6"/>
  <c r="R7"/>
  <c r="R8"/>
  <c r="R9"/>
  <c r="R10"/>
  <c r="R11"/>
  <c r="R12"/>
  <c r="R13"/>
  <c r="R14"/>
  <c r="R15"/>
  <c r="R16"/>
  <c r="R17"/>
  <c r="R18"/>
  <c r="M5"/>
  <c r="M6"/>
  <c r="M7"/>
  <c r="M8"/>
  <c r="M9"/>
  <c r="M10"/>
  <c r="M11"/>
  <c r="M12"/>
  <c r="M13"/>
  <c r="M14"/>
  <c r="M15"/>
  <c r="M16"/>
  <c r="M17"/>
  <c r="M18"/>
  <c r="J5"/>
  <c r="J6"/>
  <c r="J7"/>
  <c r="J8"/>
  <c r="J9"/>
  <c r="J10"/>
  <c r="J11"/>
  <c r="J12"/>
  <c r="J13"/>
  <c r="J14"/>
  <c r="J15"/>
  <c r="J16"/>
  <c r="J17"/>
  <c r="J18"/>
  <c r="AD5" i="5"/>
  <c r="AD6"/>
  <c r="AD7"/>
  <c r="AD8"/>
  <c r="AD9"/>
  <c r="AD10"/>
  <c r="AD11"/>
  <c r="AD12"/>
  <c r="AD13"/>
  <c r="AD14"/>
  <c r="AD15"/>
  <c r="AD16"/>
  <c r="AD17"/>
  <c r="AA5"/>
  <c r="AA6"/>
  <c r="AA7"/>
  <c r="AA8"/>
  <c r="AA9"/>
  <c r="AA10"/>
  <c r="AA11"/>
  <c r="AA12"/>
  <c r="AA13"/>
  <c r="AA14"/>
  <c r="AA15"/>
  <c r="AA16"/>
  <c r="AA17"/>
  <c r="X5"/>
  <c r="X6"/>
  <c r="X7"/>
  <c r="X8"/>
  <c r="X9"/>
  <c r="X10"/>
  <c r="X11"/>
  <c r="X12"/>
  <c r="X13"/>
  <c r="X14"/>
  <c r="X15"/>
  <c r="X16"/>
  <c r="X17"/>
  <c r="U5"/>
  <c r="U6"/>
  <c r="U7"/>
  <c r="U8"/>
  <c r="U9"/>
  <c r="U10"/>
  <c r="U11"/>
  <c r="U12"/>
  <c r="U13"/>
  <c r="U14"/>
  <c r="U15"/>
  <c r="U16"/>
  <c r="U17"/>
  <c r="R5"/>
  <c r="R6"/>
  <c r="R7"/>
  <c r="R8"/>
  <c r="R9"/>
  <c r="R10"/>
  <c r="R11"/>
  <c r="R12"/>
  <c r="R13"/>
  <c r="R14"/>
  <c r="R15"/>
  <c r="R16"/>
  <c r="R17"/>
  <c r="M5"/>
  <c r="M6"/>
  <c r="M7"/>
  <c r="M8"/>
  <c r="M9"/>
  <c r="M10"/>
  <c r="M11"/>
  <c r="M12"/>
  <c r="M13"/>
  <c r="M14"/>
  <c r="N14" s="1"/>
  <c r="M15"/>
  <c r="M16"/>
  <c r="M17"/>
  <c r="J5"/>
  <c r="J6"/>
  <c r="J7"/>
  <c r="J8"/>
  <c r="J9"/>
  <c r="J10"/>
  <c r="J11"/>
  <c r="J12"/>
  <c r="J13"/>
  <c r="J14"/>
  <c r="J15"/>
  <c r="J16"/>
  <c r="J17"/>
  <c r="AD5" i="4"/>
  <c r="AD6"/>
  <c r="AD7"/>
  <c r="AD8"/>
  <c r="AD9"/>
  <c r="AD10"/>
  <c r="AD11"/>
  <c r="AD12"/>
  <c r="AD13"/>
  <c r="AD14"/>
  <c r="AD15"/>
  <c r="AA5"/>
  <c r="AA6"/>
  <c r="AA7"/>
  <c r="AA8"/>
  <c r="AA9"/>
  <c r="AA10"/>
  <c r="AA11"/>
  <c r="AA12"/>
  <c r="AA13"/>
  <c r="AA14"/>
  <c r="AA15"/>
  <c r="X5"/>
  <c r="X6"/>
  <c r="X7"/>
  <c r="X8"/>
  <c r="X9"/>
  <c r="X10"/>
  <c r="X11"/>
  <c r="X12"/>
  <c r="X13"/>
  <c r="X14"/>
  <c r="X15"/>
  <c r="U5"/>
  <c r="U6"/>
  <c r="U7"/>
  <c r="U8"/>
  <c r="U9"/>
  <c r="U10"/>
  <c r="U11"/>
  <c r="U12"/>
  <c r="U13"/>
  <c r="U14"/>
  <c r="U15"/>
  <c r="R5"/>
  <c r="R6"/>
  <c r="R7"/>
  <c r="R8"/>
  <c r="R9"/>
  <c r="R10"/>
  <c r="R11"/>
  <c r="R12"/>
  <c r="R13"/>
  <c r="R14"/>
  <c r="R15"/>
  <c r="M5"/>
  <c r="M6"/>
  <c r="M7"/>
  <c r="M8"/>
  <c r="M9"/>
  <c r="M10"/>
  <c r="M11"/>
  <c r="M12"/>
  <c r="M13"/>
  <c r="M14"/>
  <c r="M15"/>
  <c r="J5"/>
  <c r="J6"/>
  <c r="J7"/>
  <c r="J8"/>
  <c r="J9"/>
  <c r="J10"/>
  <c r="J11"/>
  <c r="J12"/>
  <c r="J13"/>
  <c r="J14"/>
  <c r="J15"/>
  <c r="AD5" i="3"/>
  <c r="AD6"/>
  <c r="AD7"/>
  <c r="AD8"/>
  <c r="AD9"/>
  <c r="AD10"/>
  <c r="AD11"/>
  <c r="AD12"/>
  <c r="AD13"/>
  <c r="AD14"/>
  <c r="AA5"/>
  <c r="AA6"/>
  <c r="AA7"/>
  <c r="AA8"/>
  <c r="AA9"/>
  <c r="AA10"/>
  <c r="AA11"/>
  <c r="AA12"/>
  <c r="AA13"/>
  <c r="AA14"/>
  <c r="X5"/>
  <c r="X6"/>
  <c r="X7"/>
  <c r="X8"/>
  <c r="X9"/>
  <c r="X10"/>
  <c r="X11"/>
  <c r="X12"/>
  <c r="X13"/>
  <c r="X14"/>
  <c r="U5"/>
  <c r="U6"/>
  <c r="U7"/>
  <c r="U8"/>
  <c r="U9"/>
  <c r="U10"/>
  <c r="U11"/>
  <c r="U12"/>
  <c r="U13"/>
  <c r="U14"/>
  <c r="R5"/>
  <c r="R6"/>
  <c r="R7"/>
  <c r="R8"/>
  <c r="R9"/>
  <c r="R10"/>
  <c r="R11"/>
  <c r="R12"/>
  <c r="R13"/>
  <c r="R14"/>
  <c r="M5"/>
  <c r="M6"/>
  <c r="M7"/>
  <c r="M8"/>
  <c r="M9"/>
  <c r="M10"/>
  <c r="M11"/>
  <c r="M12"/>
  <c r="M13"/>
  <c r="M14"/>
  <c r="G14"/>
  <c r="J5"/>
  <c r="J6"/>
  <c r="J7"/>
  <c r="J8"/>
  <c r="J9"/>
  <c r="J10"/>
  <c r="J11"/>
  <c r="J12"/>
  <c r="J13"/>
  <c r="J14"/>
  <c r="AD4" i="11"/>
  <c r="AD4" i="9"/>
  <c r="AE4" s="1"/>
  <c r="AD4" i="8"/>
  <c r="AE4" s="1"/>
  <c r="AD4" i="7"/>
  <c r="AE4" s="1"/>
  <c r="AE4" i="6"/>
  <c r="AD4"/>
  <c r="AD4" i="5"/>
  <c r="AD4" i="4"/>
  <c r="AD4" i="3"/>
  <c r="AA4" i="11"/>
  <c r="AA4" i="9"/>
  <c r="AA4" i="8"/>
  <c r="AA4" i="7"/>
  <c r="AA4" i="6"/>
  <c r="AA4" i="5"/>
  <c r="AA4" i="4"/>
  <c r="AA4" i="3"/>
  <c r="X4" i="11"/>
  <c r="X4" i="9"/>
  <c r="X4" i="8"/>
  <c r="X4" i="7"/>
  <c r="X4" i="6"/>
  <c r="X4" i="5"/>
  <c r="X4" i="4"/>
  <c r="X4" i="3"/>
  <c r="U4" i="11"/>
  <c r="U4" i="9"/>
  <c r="U4" i="8"/>
  <c r="U4" i="7"/>
  <c r="U4" i="6"/>
  <c r="U4" i="5"/>
  <c r="U4" i="4"/>
  <c r="U4" i="3"/>
  <c r="R4" i="11"/>
  <c r="R4" i="9"/>
  <c r="R4" i="8"/>
  <c r="R4" i="7"/>
  <c r="R4" i="6"/>
  <c r="R4" i="5"/>
  <c r="R4" i="4"/>
  <c r="R4" i="3"/>
  <c r="M4" i="11"/>
  <c r="N4" s="1"/>
  <c r="AE4" s="1"/>
  <c r="M4" i="9"/>
  <c r="N4" s="1"/>
  <c r="N4" i="8"/>
  <c r="M4"/>
  <c r="M4" i="7"/>
  <c r="N4" s="1"/>
  <c r="M4" i="6"/>
  <c r="N4" s="1"/>
  <c r="M4" i="5"/>
  <c r="N4" s="1"/>
  <c r="M4" i="4"/>
  <c r="M4" i="3"/>
  <c r="J19" i="11"/>
  <c r="J5"/>
  <c r="J6"/>
  <c r="J7"/>
  <c r="J8"/>
  <c r="J9"/>
  <c r="J10"/>
  <c r="J11"/>
  <c r="J12"/>
  <c r="J13"/>
  <c r="J14"/>
  <c r="J15"/>
  <c r="J16"/>
  <c r="J17"/>
  <c r="J18"/>
  <c r="J4"/>
  <c r="J4" i="9"/>
  <c r="J4" i="8"/>
  <c r="J4" i="7"/>
  <c r="J4" i="6"/>
  <c r="J4" i="5"/>
  <c r="J4" i="4"/>
  <c r="J4" i="3"/>
  <c r="G5"/>
  <c r="G6"/>
  <c r="G7"/>
  <c r="G8"/>
  <c r="G9"/>
  <c r="G10"/>
  <c r="G11"/>
  <c r="G12"/>
  <c r="G13"/>
  <c r="G5" i="4"/>
  <c r="G6"/>
  <c r="G7"/>
  <c r="G8"/>
  <c r="G9"/>
  <c r="G10"/>
  <c r="G11"/>
  <c r="G12"/>
  <c r="G13"/>
  <c r="G14"/>
  <c r="G15"/>
  <c r="G5" i="5"/>
  <c r="G6"/>
  <c r="G7"/>
  <c r="N7" s="1"/>
  <c r="G8"/>
  <c r="G9"/>
  <c r="G10"/>
  <c r="G11"/>
  <c r="G12"/>
  <c r="G13"/>
  <c r="G14"/>
  <c r="G15"/>
  <c r="G16"/>
  <c r="G17"/>
  <c r="G5" i="6"/>
  <c r="G6"/>
  <c r="G7"/>
  <c r="G8"/>
  <c r="G9"/>
  <c r="G10"/>
  <c r="G11"/>
  <c r="G12"/>
  <c r="G13"/>
  <c r="G14"/>
  <c r="G15"/>
  <c r="G16"/>
  <c r="G17"/>
  <c r="G18"/>
  <c r="G5" i="7"/>
  <c r="G6"/>
  <c r="G7"/>
  <c r="G8"/>
  <c r="G9"/>
  <c r="G10"/>
  <c r="G11"/>
  <c r="G12"/>
  <c r="G13"/>
  <c r="G14"/>
  <c r="G15"/>
  <c r="G16"/>
  <c r="G17"/>
  <c r="G18"/>
  <c r="G19"/>
  <c r="G20"/>
  <c r="G5" i="8"/>
  <c r="G6"/>
  <c r="G7"/>
  <c r="G8"/>
  <c r="G9"/>
  <c r="G10"/>
  <c r="G11"/>
  <c r="G12"/>
  <c r="G13"/>
  <c r="G14"/>
  <c r="G15"/>
  <c r="G16"/>
  <c r="G17"/>
  <c r="G18"/>
  <c r="G19"/>
  <c r="G20"/>
  <c r="G5" i="9"/>
  <c r="G6"/>
  <c r="G7"/>
  <c r="G8"/>
  <c r="G9"/>
  <c r="G10"/>
  <c r="G11"/>
  <c r="G12"/>
  <c r="G13"/>
  <c r="G14"/>
  <c r="G15"/>
  <c r="G16"/>
  <c r="G17"/>
  <c r="G18"/>
  <c r="G19"/>
  <c r="G20"/>
  <c r="G5" i="11"/>
  <c r="G6"/>
  <c r="G7"/>
  <c r="G8"/>
  <c r="G9"/>
  <c r="G10"/>
  <c r="G11"/>
  <c r="G12"/>
  <c r="G13"/>
  <c r="G14"/>
  <c r="G15"/>
  <c r="G16"/>
  <c r="G17"/>
  <c r="G18"/>
  <c r="G19"/>
  <c r="G4"/>
  <c r="G4" i="9"/>
  <c r="G4" i="8"/>
  <c r="G4" i="7"/>
  <c r="G4" i="6"/>
  <c r="G4" i="5"/>
  <c r="G4" i="4"/>
  <c r="G4" i="3"/>
  <c r="D5"/>
  <c r="D6"/>
  <c r="D7"/>
  <c r="D8"/>
  <c r="D9"/>
  <c r="D10"/>
  <c r="D11"/>
  <c r="D12"/>
  <c r="D13"/>
  <c r="D14"/>
  <c r="D14" i="4"/>
  <c r="D15"/>
  <c r="D5"/>
  <c r="D6"/>
  <c r="D7"/>
  <c r="D8"/>
  <c r="D9"/>
  <c r="D10"/>
  <c r="D11"/>
  <c r="D12"/>
  <c r="D13"/>
  <c r="D5" i="5"/>
  <c r="N5" s="1"/>
  <c r="D6"/>
  <c r="N6" s="1"/>
  <c r="D7"/>
  <c r="D8"/>
  <c r="D9"/>
  <c r="D10"/>
  <c r="D11"/>
  <c r="D12"/>
  <c r="D13"/>
  <c r="D14"/>
  <c r="D15"/>
  <c r="D16"/>
  <c r="D17"/>
  <c r="D5" i="6"/>
  <c r="D6"/>
  <c r="D7"/>
  <c r="D8"/>
  <c r="D9"/>
  <c r="D10"/>
  <c r="D11"/>
  <c r="D12"/>
  <c r="D13"/>
  <c r="D14"/>
  <c r="D15"/>
  <c r="D16"/>
  <c r="D17"/>
  <c r="D18"/>
  <c r="D5" i="7"/>
  <c r="D6"/>
  <c r="D7"/>
  <c r="D8"/>
  <c r="D9"/>
  <c r="D10"/>
  <c r="D11"/>
  <c r="D12"/>
  <c r="D13"/>
  <c r="D14"/>
  <c r="D15"/>
  <c r="D16"/>
  <c r="D17"/>
  <c r="D18"/>
  <c r="D19"/>
  <c r="D20"/>
  <c r="D5" i="8"/>
  <c r="D6"/>
  <c r="D7"/>
  <c r="D8"/>
  <c r="D9"/>
  <c r="D10"/>
  <c r="D11"/>
  <c r="D12"/>
  <c r="D13"/>
  <c r="D14"/>
  <c r="D15"/>
  <c r="D16"/>
  <c r="D17"/>
  <c r="D18"/>
  <c r="D19"/>
  <c r="D20"/>
  <c r="D5" i="9"/>
  <c r="D6"/>
  <c r="D7"/>
  <c r="D8"/>
  <c r="D9"/>
  <c r="D10"/>
  <c r="D11"/>
  <c r="D12"/>
  <c r="D13"/>
  <c r="D14"/>
  <c r="D15"/>
  <c r="D16"/>
  <c r="D17"/>
  <c r="D18"/>
  <c r="D19"/>
  <c r="D20"/>
  <c r="D18" i="11"/>
  <c r="D19"/>
  <c r="D5"/>
  <c r="D6"/>
  <c r="D7"/>
  <c r="D8"/>
  <c r="D9"/>
  <c r="D10"/>
  <c r="D11"/>
  <c r="D12"/>
  <c r="D13"/>
  <c r="D14"/>
  <c r="D15"/>
  <c r="D16"/>
  <c r="D17"/>
  <c r="D4"/>
  <c r="D4" i="9"/>
  <c r="D4" i="8"/>
  <c r="D4" i="7"/>
  <c r="D4" i="6"/>
  <c r="D4" i="5"/>
  <c r="D4" i="4"/>
  <c r="D4" i="3"/>
  <c r="AD5" i="2"/>
  <c r="AD6"/>
  <c r="AD7"/>
  <c r="AD8"/>
  <c r="AD9"/>
  <c r="AD10"/>
  <c r="AD11"/>
  <c r="AD12"/>
  <c r="AD13"/>
  <c r="AD14"/>
  <c r="AA5"/>
  <c r="AA6"/>
  <c r="AA7"/>
  <c r="AA8"/>
  <c r="AA9"/>
  <c r="AA10"/>
  <c r="AA11"/>
  <c r="AA12"/>
  <c r="AA13"/>
  <c r="AA14"/>
  <c r="X5"/>
  <c r="X6"/>
  <c r="X7"/>
  <c r="X8"/>
  <c r="X9"/>
  <c r="X10"/>
  <c r="X11"/>
  <c r="X12"/>
  <c r="X13"/>
  <c r="X14"/>
  <c r="U5"/>
  <c r="U6"/>
  <c r="U7"/>
  <c r="U8"/>
  <c r="U9"/>
  <c r="U10"/>
  <c r="U11"/>
  <c r="U12"/>
  <c r="U13"/>
  <c r="U14"/>
  <c r="R5"/>
  <c r="R6"/>
  <c r="R7"/>
  <c r="R8"/>
  <c r="R9"/>
  <c r="R10"/>
  <c r="R11"/>
  <c r="R12"/>
  <c r="R13"/>
  <c r="R14"/>
  <c r="M5"/>
  <c r="M6"/>
  <c r="M7"/>
  <c r="M8"/>
  <c r="M9"/>
  <c r="M10"/>
  <c r="M11"/>
  <c r="M12"/>
  <c r="M13"/>
  <c r="M14"/>
  <c r="J5"/>
  <c r="J6"/>
  <c r="J7"/>
  <c r="J8"/>
  <c r="J9"/>
  <c r="J10"/>
  <c r="J11"/>
  <c r="J12"/>
  <c r="J13"/>
  <c r="J14"/>
  <c r="G5"/>
  <c r="G6"/>
  <c r="G7"/>
  <c r="G8"/>
  <c r="G9"/>
  <c r="G10"/>
  <c r="G11"/>
  <c r="G12"/>
  <c r="G13"/>
  <c r="G14"/>
  <c r="D5"/>
  <c r="D6"/>
  <c r="D7"/>
  <c r="D8"/>
  <c r="D9"/>
  <c r="D10"/>
  <c r="D11"/>
  <c r="D12"/>
  <c r="D13"/>
  <c r="D14"/>
  <c r="AF14" i="1"/>
  <c r="AD4" i="2"/>
  <c r="AA4"/>
  <c r="X4"/>
  <c r="U4"/>
  <c r="R4"/>
  <c r="N4"/>
  <c r="M4"/>
  <c r="J4"/>
  <c r="G4"/>
  <c r="D4"/>
  <c r="AF20" i="11"/>
  <c r="AD5" i="1"/>
  <c r="AD6"/>
  <c r="AD7"/>
  <c r="AD8"/>
  <c r="AD9"/>
  <c r="AD10"/>
  <c r="AD11"/>
  <c r="AD12"/>
  <c r="AD13"/>
  <c r="AD4"/>
  <c r="AA5"/>
  <c r="AA6"/>
  <c r="AA7"/>
  <c r="AA8"/>
  <c r="AA9"/>
  <c r="AA10"/>
  <c r="AA11"/>
  <c r="AA12"/>
  <c r="AA13"/>
  <c r="AA4"/>
  <c r="X5"/>
  <c r="X6"/>
  <c r="X7"/>
  <c r="X8"/>
  <c r="X9"/>
  <c r="X10"/>
  <c r="X11"/>
  <c r="X12"/>
  <c r="X13"/>
  <c r="X4"/>
  <c r="U5"/>
  <c r="U6"/>
  <c r="U7"/>
  <c r="U8"/>
  <c r="U9"/>
  <c r="U10"/>
  <c r="U11"/>
  <c r="U12"/>
  <c r="U13"/>
  <c r="U4"/>
  <c r="R5"/>
  <c r="R6"/>
  <c r="R7"/>
  <c r="R8"/>
  <c r="R9"/>
  <c r="R10"/>
  <c r="R11"/>
  <c r="R12"/>
  <c r="R13"/>
  <c r="R4"/>
  <c r="M5"/>
  <c r="M6"/>
  <c r="M7"/>
  <c r="M8"/>
  <c r="M9"/>
  <c r="M10"/>
  <c r="M11"/>
  <c r="M12"/>
  <c r="M13"/>
  <c r="M4"/>
  <c r="J5"/>
  <c r="J6"/>
  <c r="J7"/>
  <c r="J8"/>
  <c r="J9"/>
  <c r="J10"/>
  <c r="J11"/>
  <c r="J12"/>
  <c r="J13"/>
  <c r="J4"/>
  <c r="G5"/>
  <c r="G6"/>
  <c r="G7"/>
  <c r="G8"/>
  <c r="G9"/>
  <c r="G10"/>
  <c r="G11"/>
  <c r="G12"/>
  <c r="G13"/>
  <c r="G4"/>
  <c r="D5"/>
  <c r="D6"/>
  <c r="D7"/>
  <c r="D8"/>
  <c r="D9"/>
  <c r="D10"/>
  <c r="D11"/>
  <c r="D12"/>
  <c r="D13"/>
  <c r="D4"/>
  <c r="AG19" i="11"/>
  <c r="AF18" i="5"/>
  <c r="AE4" l="1"/>
  <c r="N4" i="4"/>
  <c r="AE4" s="1"/>
  <c r="N4" i="3"/>
  <c r="AE4" s="1"/>
  <c r="AE4" i="2"/>
  <c r="AG4" s="1"/>
  <c r="N9" i="5"/>
  <c r="N10"/>
  <c r="N11"/>
  <c r="N13"/>
  <c r="N12"/>
  <c r="N15"/>
  <c r="N8"/>
  <c r="AG18" i="11"/>
  <c r="N8" i="3"/>
  <c r="AE8" s="1"/>
  <c r="AG8" s="1"/>
  <c r="AE16" i="5"/>
  <c r="AG16" s="1"/>
  <c r="AE17"/>
  <c r="AG17" s="1"/>
  <c r="AF21" i="7"/>
  <c r="N18" i="9"/>
  <c r="AE18" s="1"/>
  <c r="AG18" s="1"/>
  <c r="N17"/>
  <c r="N19" i="8"/>
  <c r="N18"/>
  <c r="N20" i="7"/>
  <c r="AE20" s="1"/>
  <c r="AG20" s="1"/>
  <c r="N19"/>
  <c r="AE19" s="1"/>
  <c r="AG19" s="1"/>
  <c r="N17" i="6"/>
  <c r="AE17" s="1"/>
  <c r="AG17" s="1"/>
  <c r="N16"/>
  <c r="AE16" s="1"/>
  <c r="AG16" s="1"/>
  <c r="AE19" i="8" l="1"/>
  <c r="AE18"/>
  <c r="N17" i="11"/>
  <c r="AG17" s="1"/>
  <c r="N9" i="6" l="1"/>
  <c r="AE9" s="1"/>
  <c r="AG9" s="1"/>
  <c r="AE9" i="5"/>
  <c r="AG9" s="1"/>
  <c r="N11" i="11"/>
  <c r="AE11" s="1"/>
  <c r="N13" i="8"/>
  <c r="N13" i="9"/>
  <c r="AG13" s="1"/>
  <c r="N12" i="7"/>
  <c r="AE12" s="1"/>
  <c r="AE13" i="8" l="1"/>
  <c r="AG13" s="1"/>
  <c r="N8" i="6"/>
  <c r="AE8" s="1"/>
  <c r="AG8" s="1"/>
  <c r="N10" i="7"/>
  <c r="N10" i="8"/>
  <c r="N10" i="9"/>
  <c r="N9" i="11"/>
  <c r="N5" i="8"/>
  <c r="AG5" s="1"/>
  <c r="AG4"/>
  <c r="N5" i="7"/>
  <c r="AE5" s="1"/>
  <c r="N5" i="6"/>
  <c r="AE5" s="1"/>
  <c r="AG5" s="1"/>
  <c r="AG4"/>
  <c r="AE8" i="5" l="1"/>
  <c r="AG8" s="1"/>
  <c r="AG9" i="11"/>
  <c r="AE10" i="7"/>
  <c r="AG10" s="1"/>
  <c r="AF15" i="3"/>
  <c r="N14"/>
  <c r="AE14" s="1"/>
  <c r="AG14" s="1"/>
  <c r="N13"/>
  <c r="AE13" s="1"/>
  <c r="AG13" s="1"/>
  <c r="N12"/>
  <c r="AE12" s="1"/>
  <c r="AG12" s="1"/>
  <c r="N11"/>
  <c r="AE11" s="1"/>
  <c r="AG11" s="1"/>
  <c r="N10"/>
  <c r="AE10" s="1"/>
  <c r="AG10" s="1"/>
  <c r="N9"/>
  <c r="AE9" s="1"/>
  <c r="AG9" s="1"/>
  <c r="N5"/>
  <c r="AE5" s="1"/>
  <c r="AG4"/>
  <c r="N7" l="1"/>
  <c r="AE7" s="1"/>
  <c r="AG7" s="1"/>
  <c r="N6"/>
  <c r="AE6" s="1"/>
  <c r="AG6" s="1"/>
  <c r="AG4" i="5"/>
  <c r="AG5" i="3"/>
  <c r="AE15" l="1"/>
  <c r="AG15" s="1"/>
  <c r="AF15" i="2"/>
  <c r="AF16" i="4"/>
  <c r="AF19" i="6"/>
  <c r="N11" i="8"/>
  <c r="AE11" s="1"/>
  <c r="N12"/>
  <c r="AE12" s="1"/>
  <c r="N14"/>
  <c r="AE14" s="1"/>
  <c r="N15"/>
  <c r="AE15" s="1"/>
  <c r="N16"/>
  <c r="AE16" s="1"/>
  <c r="N9" i="9"/>
  <c r="N11"/>
  <c r="AE11" s="1"/>
  <c r="N14"/>
  <c r="AG14" s="1"/>
  <c r="N15"/>
  <c r="N16"/>
  <c r="AE16" s="1"/>
  <c r="AG16" s="1"/>
  <c r="N19"/>
  <c r="AE19" s="1"/>
  <c r="AG19" s="1"/>
  <c r="N20"/>
  <c r="AF21"/>
  <c r="N20" i="8"/>
  <c r="AE20" s="1"/>
  <c r="AF21"/>
  <c r="N6" i="7"/>
  <c r="AE6" s="1"/>
  <c r="N15" i="6"/>
  <c r="N13"/>
  <c r="N11"/>
  <c r="N14" i="4"/>
  <c r="AE14" s="1"/>
  <c r="AG14" s="1"/>
  <c r="N12"/>
  <c r="AE12" s="1"/>
  <c r="AG12" s="1"/>
  <c r="N11"/>
  <c r="AE11" s="1"/>
  <c r="AG11" s="1"/>
  <c r="N10"/>
  <c r="AE10" s="1"/>
  <c r="AG10" s="1"/>
  <c r="N9"/>
  <c r="AE9" s="1"/>
  <c r="AG9" s="1"/>
  <c r="N8"/>
  <c r="AE8" s="1"/>
  <c r="AG8" s="1"/>
  <c r="N7"/>
  <c r="N12" i="2" l="1"/>
  <c r="AE12" s="1"/>
  <c r="AG12" s="1"/>
  <c r="N8"/>
  <c r="AE8" s="1"/>
  <c r="AG8" s="1"/>
  <c r="N10"/>
  <c r="AE10" s="1"/>
  <c r="AG10" s="1"/>
  <c r="N6"/>
  <c r="AE6" s="1"/>
  <c r="AG6" s="1"/>
  <c r="N5" i="1"/>
  <c r="AE5" s="1"/>
  <c r="AG5" s="1"/>
  <c r="N4"/>
  <c r="AE4" s="1"/>
  <c r="AG4" s="1"/>
  <c r="N13"/>
  <c r="AE13" s="1"/>
  <c r="AG13" s="1"/>
  <c r="N7"/>
  <c r="AE7" s="1"/>
  <c r="AG7" s="1"/>
  <c r="N9"/>
  <c r="AE9" s="1"/>
  <c r="AG9" s="1"/>
  <c r="N10"/>
  <c r="AE10" s="1"/>
  <c r="AG10" s="1"/>
  <c r="N11"/>
  <c r="AE11" s="1"/>
  <c r="AG11" s="1"/>
  <c r="N6"/>
  <c r="AE6" s="1"/>
  <c r="AG6" s="1"/>
  <c r="N8"/>
  <c r="AE8" s="1"/>
  <c r="AG8" s="1"/>
  <c r="N12"/>
  <c r="AE12" s="1"/>
  <c r="AG12" s="1"/>
  <c r="AE10" i="5"/>
  <c r="AG10" s="1"/>
  <c r="AE5"/>
  <c r="AE11"/>
  <c r="AG11" s="1"/>
  <c r="AE14"/>
  <c r="AG14" s="1"/>
  <c r="N12" i="11"/>
  <c r="AE12" s="1"/>
  <c r="AG12" s="1"/>
  <c r="N14"/>
  <c r="N15"/>
  <c r="AG15" s="1"/>
  <c r="N16"/>
  <c r="N6"/>
  <c r="AE6" s="1"/>
  <c r="AG6" s="1"/>
  <c r="N7"/>
  <c r="AG7" s="1"/>
  <c r="N8"/>
  <c r="N10"/>
  <c r="N12" i="9"/>
  <c r="N8"/>
  <c r="AE8" s="1"/>
  <c r="AG8" s="1"/>
  <c r="N7"/>
  <c r="AE7" s="1"/>
  <c r="AG7" s="1"/>
  <c r="N6"/>
  <c r="AE6" s="1"/>
  <c r="AG6" s="1"/>
  <c r="N7" i="8"/>
  <c r="N8"/>
  <c r="N6"/>
  <c r="AG6" s="1"/>
  <c r="AG15"/>
  <c r="AG14"/>
  <c r="AG11"/>
  <c r="N14" i="7"/>
  <c r="AE14" s="1"/>
  <c r="AG14" s="1"/>
  <c r="N7"/>
  <c r="AE7" s="1"/>
  <c r="AG7" s="1"/>
  <c r="N6" i="6"/>
  <c r="AE6" s="1"/>
  <c r="AG6" s="1"/>
  <c r="N7"/>
  <c r="AE7" s="1"/>
  <c r="AG7" s="1"/>
  <c r="AE6" i="5"/>
  <c r="AE7" i="4"/>
  <c r="AG7" s="1"/>
  <c r="N6"/>
  <c r="AE6" s="1"/>
  <c r="AG6" s="1"/>
  <c r="N5"/>
  <c r="AE5" s="1"/>
  <c r="AG5" s="1"/>
  <c r="N13" i="11"/>
  <c r="AG13" s="1"/>
  <c r="N17" i="7"/>
  <c r="AE17" s="1"/>
  <c r="AG17" s="1"/>
  <c r="AE12" i="5"/>
  <c r="N5" i="11"/>
  <c r="AE5" s="1"/>
  <c r="AG5" s="1"/>
  <c r="N5" i="9"/>
  <c r="AE5" s="1"/>
  <c r="AG5" s="1"/>
  <c r="AG4"/>
  <c r="N13" i="2"/>
  <c r="AE13" s="1"/>
  <c r="AG13" s="1"/>
  <c r="N9"/>
  <c r="AE9" s="1"/>
  <c r="AG9" s="1"/>
  <c r="N5"/>
  <c r="AE5" s="1"/>
  <c r="AG5" s="1"/>
  <c r="AE11" i="6"/>
  <c r="AG11" s="1"/>
  <c r="AE13"/>
  <c r="AG13" s="1"/>
  <c r="AE15"/>
  <c r="N8" i="7"/>
  <c r="AE8" s="1"/>
  <c r="AG8" s="1"/>
  <c r="N13" i="4"/>
  <c r="AE13" s="1"/>
  <c r="AG13" s="1"/>
  <c r="N11" i="2"/>
  <c r="AE11" s="1"/>
  <c r="AG11" s="1"/>
  <c r="N7"/>
  <c r="AE7" s="1"/>
  <c r="AG7" s="1"/>
  <c r="N15" i="4"/>
  <c r="AE15" s="1"/>
  <c r="AG15" s="1"/>
  <c r="AE13" i="5"/>
  <c r="AE15"/>
  <c r="AG15" s="1"/>
  <c r="N18" i="6"/>
  <c r="AE18" s="1"/>
  <c r="AG18" s="1"/>
  <c r="N10"/>
  <c r="N12"/>
  <c r="N14"/>
  <c r="N9" i="7"/>
  <c r="AE9" s="1"/>
  <c r="AG9" s="1"/>
  <c r="N11"/>
  <c r="AE11" s="1"/>
  <c r="AG11" s="1"/>
  <c r="N13"/>
  <c r="AE13" s="1"/>
  <c r="AG13" s="1"/>
  <c r="N15"/>
  <c r="AE15" s="1"/>
  <c r="AG15" s="1"/>
  <c r="N16"/>
  <c r="AE16" s="1"/>
  <c r="AG16" s="1"/>
  <c r="N18"/>
  <c r="AE18" s="1"/>
  <c r="AG18" s="1"/>
  <c r="N9" i="8"/>
  <c r="AE9" i="9"/>
  <c r="AG9" s="1"/>
  <c r="AG11"/>
  <c r="AG12"/>
  <c r="AG15"/>
  <c r="AG10"/>
  <c r="N17" i="8"/>
  <c r="N14" i="2"/>
  <c r="AE14" s="1"/>
  <c r="AG14" s="1"/>
  <c r="AG14" i="11" l="1"/>
  <c r="AE14"/>
  <c r="AG11"/>
  <c r="AE10"/>
  <c r="AG10" s="1"/>
  <c r="AG8"/>
  <c r="AE8"/>
  <c r="AE16"/>
  <c r="AG16" s="1"/>
  <c r="AE9" i="8"/>
  <c r="AG9" s="1"/>
  <c r="AG8"/>
  <c r="AE8"/>
  <c r="AG7"/>
  <c r="AE7"/>
  <c r="AG15" i="2"/>
  <c r="AG4" i="11"/>
  <c r="AG5" i="5"/>
  <c r="AG13"/>
  <c r="AG12"/>
  <c r="AE7"/>
  <c r="AE18" s="1"/>
  <c r="AG18" s="1"/>
  <c r="AG6"/>
  <c r="AG4" i="4"/>
  <c r="AE16"/>
  <c r="AG16" s="1"/>
  <c r="AE15" i="2"/>
  <c r="AE14" i="6"/>
  <c r="AG14" s="1"/>
  <c r="AE10"/>
  <c r="AG10" s="1"/>
  <c r="AE12"/>
  <c r="AG12" s="1"/>
  <c r="AE21" i="7"/>
  <c r="AG21" s="1"/>
  <c r="AE21" i="9"/>
  <c r="AG21" s="1"/>
  <c r="AG10" i="8"/>
  <c r="AG12"/>
  <c r="AE20" i="11" l="1"/>
  <c r="AG20" s="1"/>
  <c r="AG7" i="5"/>
  <c r="AE19" i="6"/>
  <c r="AG19" s="1"/>
  <c r="AE21" i="8"/>
  <c r="AG21" s="1"/>
</calcChain>
</file>

<file path=xl/sharedStrings.xml><?xml version="1.0" encoding="utf-8"?>
<sst xmlns="http://schemas.openxmlformats.org/spreadsheetml/2006/main" count="743" uniqueCount="60">
  <si>
    <t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</si>
  <si>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</si>
  <si>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</si>
  <si>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</si>
  <si>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</si>
  <si>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</si>
  <si>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Федеральные оценочные процедуры</t>
  </si>
  <si>
    <t>Оценочные процедуры по инициативе ОО</t>
  </si>
  <si>
    <t xml:space="preserve">Всего 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</si>
  <si>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</si>
  <si>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</si>
  <si>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</si>
  <si>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</si>
  <si>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</si>
  <si>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</si>
  <si>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</si>
  <si>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</si>
  <si>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Коми язык</t>
  </si>
  <si>
    <t>Коми литература</t>
  </si>
  <si>
    <t>Январь</t>
  </si>
  <si>
    <t>Февраль</t>
  </si>
  <si>
    <t>Март</t>
  </si>
  <si>
    <t>Апрель</t>
  </si>
  <si>
    <t>Май</t>
  </si>
  <si>
    <t>Кол-во часов по учебному плану</t>
  </si>
  <si>
    <r>
      <t>% соотношение кол-ва оценочных процедур к кол-ву часов УП</t>
    </r>
    <r>
      <rPr>
        <b/>
        <vertAlign val="superscript"/>
        <sz val="10"/>
        <color theme="1"/>
        <rFont val="Times New Roman"/>
        <family val="1"/>
        <charset val="204"/>
      </rPr>
      <t>*</t>
    </r>
  </si>
  <si>
    <t>Иностранный язык (английский)</t>
  </si>
  <si>
    <t>2 классы</t>
  </si>
  <si>
    <t>3 классы</t>
  </si>
  <si>
    <t>4 классы</t>
  </si>
  <si>
    <t>ОРКСЭ</t>
  </si>
  <si>
    <t>Английский язык</t>
  </si>
  <si>
    <t>Литература</t>
  </si>
  <si>
    <t>Иностранный язык (английский, немецкий)</t>
  </si>
  <si>
    <t>История</t>
  </si>
  <si>
    <t>География</t>
  </si>
  <si>
    <t>Биология</t>
  </si>
  <si>
    <t xml:space="preserve">ОДНКНР </t>
  </si>
  <si>
    <t>Обществознание</t>
  </si>
  <si>
    <t>6 классы</t>
  </si>
  <si>
    <t>5 классы</t>
  </si>
  <si>
    <t>7 классы</t>
  </si>
  <si>
    <t>Алгебра</t>
  </si>
  <si>
    <t>Геометрия</t>
  </si>
  <si>
    <t>Информатика</t>
  </si>
  <si>
    <t xml:space="preserve">История </t>
  </si>
  <si>
    <t>Физика</t>
  </si>
  <si>
    <t>8 классы</t>
  </si>
  <si>
    <t>Химия</t>
  </si>
  <si>
    <t>Индид.проект</t>
  </si>
  <si>
    <t>9 классы</t>
  </si>
  <si>
    <t xml:space="preserve">Математика </t>
  </si>
  <si>
    <t>11 классы</t>
  </si>
  <si>
    <t xml:space="preserve"> </t>
  </si>
  <si>
    <t>Труд(технология)</t>
  </si>
  <si>
    <t>ОБЗР</t>
  </si>
  <si>
    <t>Русское слово</t>
  </si>
  <si>
    <t>Сфера общественной жизни</t>
  </si>
  <si>
    <t xml:space="preserve"> В I полугодии 2024-2025 учебного года</t>
  </si>
  <si>
    <t xml:space="preserve"> Всего оценочных процедур за 2024-2025 учебный год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</si>
</sst>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5" borderId="0" xfId="0" applyFill="1"/>
    <xf numFmtId="0" fontId="0" fillId="7" borderId="0" xfId="0" applyFill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64" fontId="6" fillId="5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8" fillId="5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0" fontId="0" fillId="6" borderId="1" xfId="0" applyFill="1" applyBorder="1"/>
    <xf numFmtId="0" fontId="5" fillId="9" borderId="1" xfId="0" applyFont="1" applyFill="1" applyBorder="1" applyAlignment="1">
      <alignment vertical="top" wrapText="1"/>
    </xf>
    <xf numFmtId="0" fontId="0" fillId="9" borderId="1" xfId="0" applyFill="1" applyBorder="1"/>
    <xf numFmtId="0" fontId="5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wrapText="1"/>
    </xf>
    <xf numFmtId="164" fontId="6" fillId="10" borderId="1" xfId="0" applyNumberFormat="1" applyFont="1" applyFill="1" applyBorder="1" applyAlignment="1">
      <alignment horizontal="center" wrapText="1"/>
    </xf>
    <xf numFmtId="0" fontId="0" fillId="10" borderId="1" xfId="0" applyFill="1" applyBorder="1"/>
    <xf numFmtId="0" fontId="5" fillId="11" borderId="1" xfId="0" applyFont="1" applyFill="1" applyBorder="1" applyAlignment="1">
      <alignment vertical="top" wrapText="1"/>
    </xf>
    <xf numFmtId="0" fontId="5" fillId="11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 wrapText="1"/>
    </xf>
    <xf numFmtId="164" fontId="6" fillId="11" borderId="1" xfId="0" applyNumberFormat="1" applyFont="1" applyFill="1" applyBorder="1" applyAlignment="1">
      <alignment horizontal="center" wrapText="1"/>
    </xf>
    <xf numFmtId="0" fontId="0" fillId="11" borderId="1" xfId="0" applyFill="1" applyBorder="1"/>
    <xf numFmtId="0" fontId="5" fillId="0" borderId="1" xfId="0" applyFont="1" applyBorder="1" applyAlignment="1">
      <alignment wrapText="1"/>
    </xf>
    <xf numFmtId="0" fontId="5" fillId="5" borderId="1" xfId="0" applyFont="1" applyFill="1" applyBorder="1" applyAlignment="1">
      <alignment vertical="top" wrapText="1"/>
    </xf>
    <xf numFmtId="0" fontId="0" fillId="5" borderId="1" xfId="0" applyFill="1" applyBorder="1"/>
    <xf numFmtId="0" fontId="5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center" wrapText="1"/>
    </xf>
    <xf numFmtId="0" fontId="0" fillId="7" borderId="1" xfId="0" applyFill="1" applyBorder="1"/>
    <xf numFmtId="0" fontId="0" fillId="11" borderId="0" xfId="0" applyFill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6" fillId="5" borderId="2" xfId="0" applyFont="1" applyFill="1" applyBorder="1" applyAlignment="1">
      <alignment horizontal="center" wrapText="1"/>
    </xf>
    <xf numFmtId="164" fontId="6" fillId="5" borderId="2" xfId="0" applyNumberFormat="1" applyFont="1" applyFill="1" applyBorder="1" applyAlignment="1">
      <alignment horizont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wrapText="1"/>
    </xf>
    <xf numFmtId="0" fontId="9" fillId="12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horizontal="center" vertical="top" wrapText="1"/>
    </xf>
    <xf numFmtId="0" fontId="9" fillId="12" borderId="1" xfId="0" applyFont="1" applyFill="1" applyBorder="1" applyAlignment="1">
      <alignment horizontal="center" wrapText="1"/>
    </xf>
    <xf numFmtId="0" fontId="10" fillId="12" borderId="1" xfId="0" applyFont="1" applyFill="1" applyBorder="1" applyAlignment="1">
      <alignment horizontal="center" wrapText="1"/>
    </xf>
    <xf numFmtId="164" fontId="10" fillId="12" borderId="1" xfId="0" applyNumberFormat="1" applyFont="1" applyFill="1" applyBorder="1" applyAlignment="1">
      <alignment horizontal="center" wrapText="1"/>
    </xf>
    <xf numFmtId="0" fontId="11" fillId="12" borderId="0" xfId="0" applyFont="1" applyFill="1"/>
    <xf numFmtId="0" fontId="5" fillId="0" borderId="3" xfId="0" applyFont="1" applyBorder="1" applyAlignment="1">
      <alignment vertical="top" wrapText="1"/>
    </xf>
    <xf numFmtId="0" fontId="0" fillId="0" borderId="3" xfId="0" applyBorder="1"/>
    <xf numFmtId="0" fontId="5" fillId="5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wrapText="1"/>
    </xf>
    <xf numFmtId="0" fontId="6" fillId="8" borderId="3" xfId="0" applyFont="1" applyFill="1" applyBorder="1" applyAlignment="1">
      <alignment horizontal="center" wrapText="1"/>
    </xf>
    <xf numFmtId="164" fontId="6" fillId="5" borderId="3" xfId="0" applyNumberFormat="1" applyFont="1" applyFill="1" applyBorder="1" applyAlignment="1">
      <alignment horizontal="center" wrapText="1"/>
    </xf>
    <xf numFmtId="0" fontId="5" fillId="1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13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9" borderId="1" xfId="0" applyFill="1" applyBorder="1" applyAlignment="1">
      <alignment horizontal="center"/>
    </xf>
    <xf numFmtId="0" fontId="0" fillId="13" borderId="1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Стиль сводной таблицы 1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"/>
  <sheetViews>
    <sheetView topLeftCell="E1" workbookViewId="0">
      <selection activeCell="AF14" sqref="AF14"/>
    </sheetView>
  </sheetViews>
  <sheetFormatPr defaultRowHeight="15"/>
  <cols>
    <col min="1" max="17" width="9.140625" style="12"/>
    <col min="18" max="18" width="10.7109375" style="12" customWidth="1"/>
    <col min="19" max="32" width="9.140625" style="12"/>
    <col min="33" max="33" width="10.7109375" style="12" bestFit="1" customWidth="1"/>
    <col min="34" max="16384" width="9.140625" style="12"/>
  </cols>
  <sheetData>
    <row r="1" spans="1:33" ht="89.25">
      <c r="A1" s="13" t="s">
        <v>0</v>
      </c>
      <c r="B1" s="71" t="s">
        <v>1</v>
      </c>
      <c r="C1" s="71"/>
      <c r="D1" s="71"/>
      <c r="E1" s="71" t="s">
        <v>2</v>
      </c>
      <c r="F1" s="71"/>
      <c r="G1" s="71"/>
      <c r="H1" s="71" t="s">
        <v>3</v>
      </c>
      <c r="I1" s="71"/>
      <c r="J1" s="71"/>
      <c r="K1" s="71" t="s">
        <v>4</v>
      </c>
      <c r="L1" s="71"/>
      <c r="M1" s="71"/>
      <c r="N1" s="14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29.75" customHeight="1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6.5" customHeight="1">
      <c r="A3" s="72" t="s">
        <v>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 t="s">
        <v>9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s="43" customFormat="1" ht="24">
      <c r="A4" s="42" t="s">
        <v>10</v>
      </c>
      <c r="B4" s="5"/>
      <c r="C4" s="5"/>
      <c r="D4" s="5">
        <f>SUM(B4,C4)</f>
        <v>0</v>
      </c>
      <c r="E4" s="5"/>
      <c r="F4" s="5"/>
      <c r="G4" s="5">
        <f>SUM(E4,F4)</f>
        <v>0</v>
      </c>
      <c r="H4" s="5"/>
      <c r="I4" s="5"/>
      <c r="J4" s="5">
        <f>SUM(H4,I4)</f>
        <v>0</v>
      </c>
      <c r="K4" s="5"/>
      <c r="L4" s="5"/>
      <c r="M4" s="5">
        <f>SUM(K4,L4)</f>
        <v>0</v>
      </c>
      <c r="N4" s="5">
        <f t="shared" ref="N4:N13" si="0">SUM(D4,G4,J4,M4)</f>
        <v>0</v>
      </c>
      <c r="O4" s="42" t="s">
        <v>10</v>
      </c>
      <c r="P4" s="8"/>
      <c r="Q4" s="8"/>
      <c r="R4" s="8">
        <f>SUM(P4,Q4)</f>
        <v>0</v>
      </c>
      <c r="S4" s="8"/>
      <c r="T4" s="8"/>
      <c r="U4" s="8">
        <f>SUM(S4,T4)</f>
        <v>0</v>
      </c>
      <c r="V4" s="8"/>
      <c r="W4" s="8"/>
      <c r="X4" s="8">
        <f>SUM(V4,W4)</f>
        <v>0</v>
      </c>
      <c r="Y4" s="8"/>
      <c r="Z4" s="8"/>
      <c r="AA4" s="8">
        <f>SUM(Y4,Z4)</f>
        <v>0</v>
      </c>
      <c r="AB4" s="8"/>
      <c r="AC4" s="19"/>
      <c r="AD4" s="8">
        <f>SUM(AB4,AC4)</f>
        <v>0</v>
      </c>
      <c r="AE4" s="9">
        <f t="shared" ref="AE4:AE13" si="1">SUM(N4,R4,U4,X4,AA4,AD4)</f>
        <v>0</v>
      </c>
      <c r="AF4" s="9">
        <v>165</v>
      </c>
      <c r="AG4" s="11">
        <f>AE4*100/AF4</f>
        <v>0</v>
      </c>
    </row>
    <row r="5" spans="1:33" ht="24">
      <c r="A5" s="3" t="s">
        <v>11</v>
      </c>
      <c r="B5" s="4"/>
      <c r="C5" s="4"/>
      <c r="D5" s="5">
        <f t="shared" ref="D5:D13" si="2">SUM(B5,C5)</f>
        <v>0</v>
      </c>
      <c r="E5" s="4"/>
      <c r="F5" s="4"/>
      <c r="G5" s="5">
        <f t="shared" ref="G5:G13" si="3">SUM(E5,F5)</f>
        <v>0</v>
      </c>
      <c r="H5" s="4"/>
      <c r="I5" s="4"/>
      <c r="J5" s="5">
        <f t="shared" ref="J5:J13" si="4">SUM(H5,I5)</f>
        <v>0</v>
      </c>
      <c r="K5" s="4"/>
      <c r="L5" s="4"/>
      <c r="M5" s="5">
        <f t="shared" ref="M5:M13" si="5">SUM(K5,L5)</f>
        <v>0</v>
      </c>
      <c r="N5" s="5">
        <f t="shared" si="0"/>
        <v>0</v>
      </c>
      <c r="O5" s="3" t="s">
        <v>11</v>
      </c>
      <c r="P5" s="7"/>
      <c r="Q5" s="7"/>
      <c r="R5" s="8">
        <f t="shared" ref="R5:R13" si="6">SUM(P5,Q5)</f>
        <v>0</v>
      </c>
      <c r="S5" s="7"/>
      <c r="T5" s="7"/>
      <c r="U5" s="8">
        <f t="shared" ref="U5:U13" si="7">SUM(S5,T5)</f>
        <v>0</v>
      </c>
      <c r="V5" s="7"/>
      <c r="W5" s="7"/>
      <c r="X5" s="8">
        <f t="shared" ref="X5:X13" si="8">SUM(V5,W5)</f>
        <v>0</v>
      </c>
      <c r="Y5" s="7"/>
      <c r="Z5" s="7"/>
      <c r="AA5" s="8">
        <f t="shared" ref="AA5:AA13" si="9">SUM(Y5,Z5)</f>
        <v>0</v>
      </c>
      <c r="AB5" s="7"/>
      <c r="AC5" s="7"/>
      <c r="AD5" s="8">
        <f t="shared" ref="AD5:AD13" si="10">SUM(AB5,AC5)</f>
        <v>0</v>
      </c>
      <c r="AE5" s="9">
        <f t="shared" si="1"/>
        <v>0</v>
      </c>
      <c r="AF5" s="10">
        <v>99</v>
      </c>
      <c r="AG5" s="11">
        <f t="shared" ref="AG5:AG13" si="11">AE5*100/AF5</f>
        <v>0</v>
      </c>
    </row>
    <row r="6" spans="1:33" s="46" customFormat="1" ht="24">
      <c r="A6" s="44" t="s">
        <v>12</v>
      </c>
      <c r="B6" s="21"/>
      <c r="C6" s="21"/>
      <c r="D6" s="5">
        <f t="shared" si="2"/>
        <v>0</v>
      </c>
      <c r="E6" s="21"/>
      <c r="F6" s="21"/>
      <c r="G6" s="5">
        <f t="shared" si="3"/>
        <v>0</v>
      </c>
      <c r="H6" s="21"/>
      <c r="I6" s="21"/>
      <c r="J6" s="5">
        <f t="shared" si="4"/>
        <v>0</v>
      </c>
      <c r="K6" s="21"/>
      <c r="L6" s="21"/>
      <c r="M6" s="5">
        <f t="shared" si="5"/>
        <v>0</v>
      </c>
      <c r="N6" s="5">
        <f t="shared" si="0"/>
        <v>0</v>
      </c>
      <c r="O6" s="44" t="s">
        <v>12</v>
      </c>
      <c r="P6" s="22"/>
      <c r="Q6" s="22"/>
      <c r="R6" s="8">
        <f t="shared" si="6"/>
        <v>0</v>
      </c>
      <c r="S6" s="22"/>
      <c r="T6" s="22"/>
      <c r="U6" s="8">
        <f t="shared" si="7"/>
        <v>0</v>
      </c>
      <c r="V6" s="22"/>
      <c r="W6" s="22"/>
      <c r="X6" s="8">
        <f t="shared" si="8"/>
        <v>0</v>
      </c>
      <c r="Y6" s="22"/>
      <c r="Z6" s="22"/>
      <c r="AA6" s="8">
        <f t="shared" si="9"/>
        <v>0</v>
      </c>
      <c r="AB6" s="22"/>
      <c r="AC6" s="22"/>
      <c r="AD6" s="8">
        <f t="shared" si="10"/>
        <v>0</v>
      </c>
      <c r="AE6" s="9">
        <f t="shared" si="1"/>
        <v>0</v>
      </c>
      <c r="AF6" s="45">
        <v>132</v>
      </c>
      <c r="AG6" s="11">
        <f t="shared" si="11"/>
        <v>0</v>
      </c>
    </row>
    <row r="7" spans="1:33" ht="24">
      <c r="A7" s="3" t="s">
        <v>13</v>
      </c>
      <c r="B7" s="4"/>
      <c r="C7" s="4"/>
      <c r="D7" s="5">
        <f t="shared" si="2"/>
        <v>0</v>
      </c>
      <c r="E7" s="4"/>
      <c r="F7" s="4"/>
      <c r="G7" s="5">
        <f t="shared" si="3"/>
        <v>0</v>
      </c>
      <c r="H7" s="4"/>
      <c r="I7" s="4"/>
      <c r="J7" s="5">
        <f t="shared" si="4"/>
        <v>0</v>
      </c>
      <c r="K7" s="4"/>
      <c r="L7" s="4"/>
      <c r="M7" s="5">
        <f t="shared" si="5"/>
        <v>0</v>
      </c>
      <c r="N7" s="5">
        <f t="shared" si="0"/>
        <v>0</v>
      </c>
      <c r="O7" s="3" t="s">
        <v>13</v>
      </c>
      <c r="P7" s="7"/>
      <c r="Q7" s="7"/>
      <c r="R7" s="8">
        <f t="shared" si="6"/>
        <v>0</v>
      </c>
      <c r="S7" s="7"/>
      <c r="T7" s="7"/>
      <c r="U7" s="8">
        <f t="shared" si="7"/>
        <v>0</v>
      </c>
      <c r="V7" s="7"/>
      <c r="W7" s="7"/>
      <c r="X7" s="8">
        <f t="shared" si="8"/>
        <v>0</v>
      </c>
      <c r="Y7" s="7"/>
      <c r="Z7" s="7"/>
      <c r="AA7" s="8">
        <f t="shared" si="9"/>
        <v>0</v>
      </c>
      <c r="AB7" s="7"/>
      <c r="AC7" s="7"/>
      <c r="AD7" s="8">
        <f t="shared" si="10"/>
        <v>0</v>
      </c>
      <c r="AE7" s="9">
        <f t="shared" si="1"/>
        <v>0</v>
      </c>
      <c r="AF7" s="10">
        <v>66</v>
      </c>
      <c r="AG7" s="11">
        <f t="shared" si="11"/>
        <v>0</v>
      </c>
    </row>
    <row r="8" spans="1:33" ht="24">
      <c r="A8" s="3" t="s">
        <v>54</v>
      </c>
      <c r="B8" s="4"/>
      <c r="C8" s="4"/>
      <c r="D8" s="5">
        <f t="shared" si="2"/>
        <v>0</v>
      </c>
      <c r="E8" s="4"/>
      <c r="F8" s="4"/>
      <c r="G8" s="5">
        <f t="shared" si="3"/>
        <v>0</v>
      </c>
      <c r="H8" s="4"/>
      <c r="I8" s="4"/>
      <c r="J8" s="5">
        <f t="shared" si="4"/>
        <v>0</v>
      </c>
      <c r="K8" s="4"/>
      <c r="L8" s="4"/>
      <c r="M8" s="5">
        <f t="shared" si="5"/>
        <v>0</v>
      </c>
      <c r="N8" s="5">
        <f t="shared" si="0"/>
        <v>0</v>
      </c>
      <c r="O8" s="3" t="s">
        <v>54</v>
      </c>
      <c r="P8" s="7"/>
      <c r="Q8" s="7"/>
      <c r="R8" s="8">
        <f t="shared" si="6"/>
        <v>0</v>
      </c>
      <c r="S8" s="7"/>
      <c r="T8" s="7"/>
      <c r="U8" s="8">
        <f t="shared" si="7"/>
        <v>0</v>
      </c>
      <c r="V8" s="7"/>
      <c r="W8" s="7"/>
      <c r="X8" s="8">
        <f t="shared" si="8"/>
        <v>0</v>
      </c>
      <c r="Y8" s="7"/>
      <c r="Z8" s="7"/>
      <c r="AA8" s="8">
        <f t="shared" si="9"/>
        <v>0</v>
      </c>
      <c r="AB8" s="7"/>
      <c r="AC8" s="7"/>
      <c r="AD8" s="8">
        <f t="shared" si="10"/>
        <v>0</v>
      </c>
      <c r="AE8" s="9">
        <f t="shared" si="1"/>
        <v>0</v>
      </c>
      <c r="AF8" s="10">
        <v>33</v>
      </c>
      <c r="AG8" s="11">
        <f t="shared" si="11"/>
        <v>0</v>
      </c>
    </row>
    <row r="9" spans="1:33" ht="36">
      <c r="A9" s="3" t="s">
        <v>14</v>
      </c>
      <c r="B9" s="4"/>
      <c r="C9" s="4"/>
      <c r="D9" s="5">
        <f t="shared" si="2"/>
        <v>0</v>
      </c>
      <c r="E9" s="4"/>
      <c r="F9" s="4"/>
      <c r="G9" s="5">
        <f t="shared" si="3"/>
        <v>0</v>
      </c>
      <c r="H9" s="4"/>
      <c r="I9" s="4"/>
      <c r="J9" s="5">
        <f t="shared" si="4"/>
        <v>0</v>
      </c>
      <c r="K9" s="4"/>
      <c r="L9" s="4"/>
      <c r="M9" s="5">
        <f t="shared" si="5"/>
        <v>0</v>
      </c>
      <c r="N9" s="5">
        <f t="shared" si="0"/>
        <v>0</v>
      </c>
      <c r="O9" s="3" t="s">
        <v>14</v>
      </c>
      <c r="P9" s="7"/>
      <c r="Q9" s="7"/>
      <c r="R9" s="8">
        <f t="shared" si="6"/>
        <v>0</v>
      </c>
      <c r="S9" s="7"/>
      <c r="T9" s="7"/>
      <c r="U9" s="8">
        <f t="shared" si="7"/>
        <v>0</v>
      </c>
      <c r="V9" s="7"/>
      <c r="W9" s="7"/>
      <c r="X9" s="8">
        <f t="shared" si="8"/>
        <v>0</v>
      </c>
      <c r="Y9" s="7"/>
      <c r="Z9" s="7"/>
      <c r="AA9" s="8">
        <f t="shared" si="9"/>
        <v>0</v>
      </c>
      <c r="AB9" s="7"/>
      <c r="AC9" s="7"/>
      <c r="AD9" s="8">
        <f t="shared" si="10"/>
        <v>0</v>
      </c>
      <c r="AE9" s="9">
        <f t="shared" si="1"/>
        <v>0</v>
      </c>
      <c r="AF9" s="10">
        <v>33</v>
      </c>
      <c r="AG9" s="11">
        <f t="shared" si="11"/>
        <v>0</v>
      </c>
    </row>
    <row r="10" spans="1:33">
      <c r="A10" s="3" t="s">
        <v>15</v>
      </c>
      <c r="B10" s="4"/>
      <c r="C10" s="4"/>
      <c r="D10" s="5">
        <f t="shared" si="2"/>
        <v>0</v>
      </c>
      <c r="E10" s="4"/>
      <c r="F10" s="4"/>
      <c r="G10" s="5">
        <f t="shared" si="3"/>
        <v>0</v>
      </c>
      <c r="H10" s="4"/>
      <c r="I10" s="4"/>
      <c r="J10" s="5">
        <f t="shared" si="4"/>
        <v>0</v>
      </c>
      <c r="K10" s="4"/>
      <c r="L10" s="4"/>
      <c r="M10" s="5">
        <f t="shared" si="5"/>
        <v>0</v>
      </c>
      <c r="N10" s="5">
        <f t="shared" si="0"/>
        <v>0</v>
      </c>
      <c r="O10" s="3" t="s">
        <v>15</v>
      </c>
      <c r="P10" s="7"/>
      <c r="Q10" s="7"/>
      <c r="R10" s="8">
        <f t="shared" si="6"/>
        <v>0</v>
      </c>
      <c r="S10" s="7"/>
      <c r="T10" s="7"/>
      <c r="U10" s="8">
        <f t="shared" si="7"/>
        <v>0</v>
      </c>
      <c r="V10" s="7"/>
      <c r="W10" s="7"/>
      <c r="X10" s="8">
        <f t="shared" si="8"/>
        <v>0</v>
      </c>
      <c r="Y10" s="7"/>
      <c r="Z10" s="7"/>
      <c r="AA10" s="8">
        <f t="shared" si="9"/>
        <v>0</v>
      </c>
      <c r="AB10" s="7"/>
      <c r="AC10" s="7"/>
      <c r="AD10" s="8">
        <f t="shared" si="10"/>
        <v>0</v>
      </c>
      <c r="AE10" s="9">
        <f t="shared" si="1"/>
        <v>0</v>
      </c>
      <c r="AF10" s="10">
        <v>33</v>
      </c>
      <c r="AG10" s="11">
        <f t="shared" si="11"/>
        <v>0</v>
      </c>
    </row>
    <row r="11" spans="1:33" ht="36">
      <c r="A11" s="3" t="s">
        <v>16</v>
      </c>
      <c r="B11" s="4"/>
      <c r="C11" s="4"/>
      <c r="D11" s="5">
        <f t="shared" si="2"/>
        <v>0</v>
      </c>
      <c r="E11" s="4"/>
      <c r="F11" s="4"/>
      <c r="G11" s="5">
        <f t="shared" si="3"/>
        <v>0</v>
      </c>
      <c r="H11" s="4"/>
      <c r="I11" s="4"/>
      <c r="J11" s="5">
        <f t="shared" si="4"/>
        <v>0</v>
      </c>
      <c r="K11" s="4"/>
      <c r="L11" s="4"/>
      <c r="M11" s="5">
        <f t="shared" si="5"/>
        <v>0</v>
      </c>
      <c r="N11" s="5">
        <f t="shared" si="0"/>
        <v>0</v>
      </c>
      <c r="O11" s="3" t="s">
        <v>16</v>
      </c>
      <c r="P11" s="7"/>
      <c r="Q11" s="7"/>
      <c r="R11" s="8">
        <f t="shared" si="6"/>
        <v>0</v>
      </c>
      <c r="S11" s="7"/>
      <c r="T11" s="7"/>
      <c r="U11" s="8">
        <f t="shared" si="7"/>
        <v>0</v>
      </c>
      <c r="V11" s="7"/>
      <c r="W11" s="7"/>
      <c r="X11" s="8">
        <f t="shared" si="8"/>
        <v>0</v>
      </c>
      <c r="Y11" s="7"/>
      <c r="Z11" s="7"/>
      <c r="AA11" s="8">
        <f t="shared" si="9"/>
        <v>0</v>
      </c>
      <c r="AB11" s="7"/>
      <c r="AC11" s="7"/>
      <c r="AD11" s="8">
        <f t="shared" si="10"/>
        <v>0</v>
      </c>
      <c r="AE11" s="9">
        <f t="shared" si="1"/>
        <v>0</v>
      </c>
      <c r="AF11" s="10">
        <v>66</v>
      </c>
      <c r="AG11" s="11">
        <f t="shared" si="11"/>
        <v>0</v>
      </c>
    </row>
    <row r="12" spans="1:33">
      <c r="A12" s="3" t="s">
        <v>17</v>
      </c>
      <c r="B12" s="4"/>
      <c r="C12" s="4"/>
      <c r="D12" s="5">
        <f t="shared" si="2"/>
        <v>0</v>
      </c>
      <c r="E12" s="4"/>
      <c r="F12" s="4"/>
      <c r="G12" s="5">
        <f t="shared" si="3"/>
        <v>0</v>
      </c>
      <c r="H12" s="4"/>
      <c r="I12" s="4"/>
      <c r="J12" s="5">
        <f t="shared" si="4"/>
        <v>0</v>
      </c>
      <c r="K12" s="4"/>
      <c r="L12" s="4"/>
      <c r="M12" s="5">
        <f t="shared" si="5"/>
        <v>0</v>
      </c>
      <c r="N12" s="5">
        <f t="shared" si="0"/>
        <v>0</v>
      </c>
      <c r="O12" s="3" t="s">
        <v>17</v>
      </c>
      <c r="P12" s="7"/>
      <c r="Q12" s="7"/>
      <c r="R12" s="8">
        <f t="shared" si="6"/>
        <v>0</v>
      </c>
      <c r="S12" s="7"/>
      <c r="T12" s="7"/>
      <c r="U12" s="8">
        <f t="shared" si="7"/>
        <v>0</v>
      </c>
      <c r="V12" s="7"/>
      <c r="W12" s="7"/>
      <c r="X12" s="8">
        <f t="shared" si="8"/>
        <v>0</v>
      </c>
      <c r="Y12" s="7"/>
      <c r="Z12" s="7"/>
      <c r="AA12" s="8">
        <f t="shared" si="9"/>
        <v>0</v>
      </c>
      <c r="AB12" s="7"/>
      <c r="AC12" s="7"/>
      <c r="AD12" s="8">
        <f t="shared" si="10"/>
        <v>0</v>
      </c>
      <c r="AE12" s="9">
        <f t="shared" si="1"/>
        <v>0</v>
      </c>
      <c r="AF12" s="10">
        <v>33</v>
      </c>
      <c r="AG12" s="11">
        <f t="shared" si="11"/>
        <v>0</v>
      </c>
    </row>
    <row r="13" spans="1:33" ht="36">
      <c r="A13" s="3" t="s">
        <v>18</v>
      </c>
      <c r="B13" s="4"/>
      <c r="C13" s="4"/>
      <c r="D13" s="5">
        <f t="shared" si="2"/>
        <v>0</v>
      </c>
      <c r="E13" s="4"/>
      <c r="F13" s="4"/>
      <c r="G13" s="5">
        <f t="shared" si="3"/>
        <v>0</v>
      </c>
      <c r="H13" s="4"/>
      <c r="I13" s="4"/>
      <c r="J13" s="5">
        <f t="shared" si="4"/>
        <v>0</v>
      </c>
      <c r="K13" s="4"/>
      <c r="L13" s="4"/>
      <c r="M13" s="5">
        <f t="shared" si="5"/>
        <v>0</v>
      </c>
      <c r="N13" s="5">
        <f t="shared" si="0"/>
        <v>0</v>
      </c>
      <c r="O13" s="3" t="s">
        <v>18</v>
      </c>
      <c r="P13" s="7"/>
      <c r="Q13" s="7"/>
      <c r="R13" s="8">
        <f t="shared" si="6"/>
        <v>0</v>
      </c>
      <c r="S13" s="7"/>
      <c r="T13" s="7"/>
      <c r="U13" s="8">
        <f t="shared" si="7"/>
        <v>0</v>
      </c>
      <c r="V13" s="7"/>
      <c r="W13" s="7"/>
      <c r="X13" s="8">
        <f t="shared" si="8"/>
        <v>0</v>
      </c>
      <c r="Y13" s="7"/>
      <c r="Z13" s="7"/>
      <c r="AA13" s="8">
        <f t="shared" si="9"/>
        <v>0</v>
      </c>
      <c r="AB13" s="7"/>
      <c r="AC13" s="7"/>
      <c r="AD13" s="8">
        <f t="shared" si="10"/>
        <v>0</v>
      </c>
      <c r="AE13" s="9">
        <f t="shared" si="1"/>
        <v>0</v>
      </c>
      <c r="AF13" s="10">
        <v>33</v>
      </c>
      <c r="AG13" s="11">
        <f t="shared" si="11"/>
        <v>0</v>
      </c>
    </row>
    <row r="14" spans="1:33">
      <c r="AF14" s="12">
        <f>SUM(AF4:AF13)</f>
        <v>693</v>
      </c>
    </row>
  </sheetData>
  <mergeCells count="12">
    <mergeCell ref="B1:D1"/>
    <mergeCell ref="E1:G1"/>
    <mergeCell ref="H1:J1"/>
    <mergeCell ref="K1:M1"/>
    <mergeCell ref="A3:N3"/>
    <mergeCell ref="O3:AG3"/>
    <mergeCell ref="P1:R1"/>
    <mergeCell ref="S1:U1"/>
    <mergeCell ref="V1:X1"/>
    <mergeCell ref="Y1:AA1"/>
    <mergeCell ref="AB1:AD1"/>
    <mergeCell ref="AE1:AG1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20"/>
  <sheetViews>
    <sheetView topLeftCell="C4" zoomScale="90" zoomScaleNormal="90" workbookViewId="0">
      <selection activeCell="S33" sqref="S33"/>
    </sheetView>
  </sheetViews>
  <sheetFormatPr defaultRowHeight="15"/>
  <sheetData>
    <row r="1" spans="1:33" ht="89.25">
      <c r="A1" s="13" t="s">
        <v>0</v>
      </c>
      <c r="B1" s="71" t="s">
        <v>1</v>
      </c>
      <c r="C1" s="71"/>
      <c r="D1" s="71"/>
      <c r="E1" s="71" t="s">
        <v>2</v>
      </c>
      <c r="F1" s="71"/>
      <c r="G1" s="71"/>
      <c r="H1" s="71" t="s">
        <v>3</v>
      </c>
      <c r="I1" s="71"/>
      <c r="J1" s="71"/>
      <c r="K1" s="71" t="s">
        <v>4</v>
      </c>
      <c r="L1" s="71"/>
      <c r="M1" s="71"/>
      <c r="N1" s="14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05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5.75">
      <c r="A3" s="72" t="s">
        <v>52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 t="s">
        <v>52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24">
      <c r="A4" s="3" t="s">
        <v>10</v>
      </c>
      <c r="B4" s="5"/>
      <c r="C4" s="5">
        <v>1</v>
      </c>
      <c r="D4" s="5">
        <f>SUM(B4,C4)</f>
        <v>1</v>
      </c>
      <c r="E4" s="5"/>
      <c r="F4" s="5">
        <v>1</v>
      </c>
      <c r="G4" s="5">
        <f>SUM(E4,F4)</f>
        <v>1</v>
      </c>
      <c r="H4" s="5"/>
      <c r="I4" s="5"/>
      <c r="J4" s="5">
        <f>SUM(H4,I4)</f>
        <v>0</v>
      </c>
      <c r="K4" s="5"/>
      <c r="L4" s="5">
        <v>1</v>
      </c>
      <c r="M4" s="5">
        <f>SUM(K4,L4)</f>
        <v>1</v>
      </c>
      <c r="N4" s="5">
        <f t="shared" ref="N4:N19" si="0">SUM(D4,G4,J4,M4)</f>
        <v>3</v>
      </c>
      <c r="O4" s="3" t="s">
        <v>10</v>
      </c>
      <c r="P4" s="8"/>
      <c r="Q4" s="8">
        <v>1</v>
      </c>
      <c r="R4" s="8">
        <f>SUM(P4,Q4)</f>
        <v>1</v>
      </c>
      <c r="S4" s="8"/>
      <c r="T4" s="8"/>
      <c r="U4" s="8">
        <f>SUM(S4,T4)</f>
        <v>0</v>
      </c>
      <c r="V4" s="8"/>
      <c r="W4" s="8"/>
      <c r="X4" s="8">
        <f>SUM(V4,W4)</f>
        <v>0</v>
      </c>
      <c r="Y4" s="8"/>
      <c r="Z4" s="8">
        <v>1</v>
      </c>
      <c r="AA4" s="8">
        <f>SUM(Y4,Z4)</f>
        <v>1</v>
      </c>
      <c r="AB4" s="8"/>
      <c r="AC4" s="19">
        <v>1</v>
      </c>
      <c r="AD4" s="8">
        <f>SUM(AB4,AC4)</f>
        <v>1</v>
      </c>
      <c r="AE4" s="9">
        <f t="shared" ref="AE4:AE19" si="1">SUM(N4,R4,U4,X4,AA4,AD4)</f>
        <v>6</v>
      </c>
      <c r="AF4" s="20">
        <v>68</v>
      </c>
      <c r="AG4" s="11">
        <f>AE4*100/AF4</f>
        <v>8.8235294117647065</v>
      </c>
    </row>
    <row r="5" spans="1:33" ht="24">
      <c r="A5" s="3" t="s">
        <v>32</v>
      </c>
      <c r="B5" s="4"/>
      <c r="C5" s="4">
        <v>1</v>
      </c>
      <c r="D5" s="5">
        <f t="shared" ref="D5:D19" si="2">SUM(B5,C5)</f>
        <v>1</v>
      </c>
      <c r="E5" s="4"/>
      <c r="F5" s="4"/>
      <c r="G5" s="5">
        <f t="shared" ref="G5:G19" si="3">SUM(E5,F5)</f>
        <v>0</v>
      </c>
      <c r="H5" s="4"/>
      <c r="I5" s="4"/>
      <c r="J5" s="5">
        <f t="shared" ref="J5:J19" si="4">SUM(H5,I5)</f>
        <v>0</v>
      </c>
      <c r="K5" s="4"/>
      <c r="L5" s="4">
        <v>1</v>
      </c>
      <c r="M5" s="5">
        <f t="shared" ref="M5:M19" si="5">SUM(K5,L5)</f>
        <v>1</v>
      </c>
      <c r="N5" s="5">
        <f t="shared" si="0"/>
        <v>2</v>
      </c>
      <c r="O5" s="3" t="s">
        <v>32</v>
      </c>
      <c r="P5" s="7"/>
      <c r="Q5" s="7"/>
      <c r="R5" s="8">
        <f t="shared" ref="R5:R19" si="6">SUM(P5,Q5)</f>
        <v>0</v>
      </c>
      <c r="S5" s="7"/>
      <c r="T5" s="7"/>
      <c r="U5" s="8">
        <f t="shared" ref="U5:U19" si="7">SUM(S5,T5)</f>
        <v>0</v>
      </c>
      <c r="V5" s="7"/>
      <c r="W5" s="7">
        <v>1</v>
      </c>
      <c r="X5" s="8">
        <f t="shared" ref="X5:X19" si="8">SUM(V5,W5)</f>
        <v>1</v>
      </c>
      <c r="Y5" s="7"/>
      <c r="Z5" s="7">
        <v>1</v>
      </c>
      <c r="AA5" s="8">
        <f t="shared" ref="AA5:AA19" si="9">SUM(Y5,Z5)</f>
        <v>1</v>
      </c>
      <c r="AB5" s="7"/>
      <c r="AC5" s="7">
        <v>1</v>
      </c>
      <c r="AD5" s="8">
        <f t="shared" ref="AD5:AD19" si="10">SUM(AB5,AC5)</f>
        <v>1</v>
      </c>
      <c r="AE5" s="9">
        <f t="shared" si="1"/>
        <v>5</v>
      </c>
      <c r="AF5" s="20">
        <v>102</v>
      </c>
      <c r="AG5" s="11">
        <f t="shared" ref="AG5:AG17" si="11">AE5*100/AF5</f>
        <v>4.9019607843137258</v>
      </c>
    </row>
    <row r="6" spans="1:33" ht="48">
      <c r="A6" s="3" t="s">
        <v>26</v>
      </c>
      <c r="B6" s="21"/>
      <c r="C6" s="21">
        <v>1</v>
      </c>
      <c r="D6" s="5">
        <f t="shared" si="2"/>
        <v>1</v>
      </c>
      <c r="E6" s="21"/>
      <c r="F6" s="21"/>
      <c r="G6" s="5">
        <f t="shared" si="3"/>
        <v>0</v>
      </c>
      <c r="H6" s="21"/>
      <c r="I6" s="21">
        <v>1</v>
      </c>
      <c r="J6" s="5">
        <f t="shared" si="4"/>
        <v>1</v>
      </c>
      <c r="K6" s="21"/>
      <c r="L6" s="21">
        <v>1</v>
      </c>
      <c r="M6" s="5">
        <f t="shared" si="5"/>
        <v>1</v>
      </c>
      <c r="N6" s="5">
        <f t="shared" si="0"/>
        <v>3</v>
      </c>
      <c r="O6" s="3" t="s">
        <v>26</v>
      </c>
      <c r="P6" s="22"/>
      <c r="Q6" s="22"/>
      <c r="R6" s="8">
        <f t="shared" si="6"/>
        <v>0</v>
      </c>
      <c r="S6" s="22"/>
      <c r="T6" s="22"/>
      <c r="U6" s="8">
        <f t="shared" si="7"/>
        <v>0</v>
      </c>
      <c r="V6" s="22"/>
      <c r="W6" s="22">
        <v>1</v>
      </c>
      <c r="X6" s="8">
        <f t="shared" si="8"/>
        <v>1</v>
      </c>
      <c r="Y6" s="22"/>
      <c r="Z6" s="22"/>
      <c r="AA6" s="8">
        <f t="shared" si="9"/>
        <v>0</v>
      </c>
      <c r="AB6" s="22"/>
      <c r="AC6" s="22">
        <v>1</v>
      </c>
      <c r="AD6" s="8">
        <f t="shared" si="10"/>
        <v>1</v>
      </c>
      <c r="AE6" s="9">
        <f t="shared" si="1"/>
        <v>5</v>
      </c>
      <c r="AF6" s="20">
        <v>102</v>
      </c>
      <c r="AG6" s="11">
        <f t="shared" si="11"/>
        <v>4.9019607843137258</v>
      </c>
    </row>
    <row r="7" spans="1:33" ht="24">
      <c r="A7" s="3" t="s">
        <v>51</v>
      </c>
      <c r="B7" s="21"/>
      <c r="C7" s="21">
        <v>1</v>
      </c>
      <c r="D7" s="5">
        <f t="shared" si="2"/>
        <v>1</v>
      </c>
      <c r="E7" s="21"/>
      <c r="F7" s="21"/>
      <c r="G7" s="5">
        <f t="shared" si="3"/>
        <v>0</v>
      </c>
      <c r="H7" s="21"/>
      <c r="I7" s="21">
        <v>1</v>
      </c>
      <c r="J7" s="5">
        <f t="shared" si="4"/>
        <v>1</v>
      </c>
      <c r="K7" s="21"/>
      <c r="L7" s="21">
        <v>1</v>
      </c>
      <c r="M7" s="5">
        <f t="shared" si="5"/>
        <v>1</v>
      </c>
      <c r="N7" s="5">
        <f t="shared" si="0"/>
        <v>3</v>
      </c>
      <c r="O7" s="3" t="s">
        <v>51</v>
      </c>
      <c r="P7" s="22"/>
      <c r="Q7" s="22">
        <v>1</v>
      </c>
      <c r="R7" s="8">
        <f t="shared" si="6"/>
        <v>1</v>
      </c>
      <c r="S7" s="22"/>
      <c r="T7" s="22">
        <v>1</v>
      </c>
      <c r="U7" s="8">
        <f t="shared" si="7"/>
        <v>1</v>
      </c>
      <c r="V7" s="22"/>
      <c r="W7" s="22">
        <v>1</v>
      </c>
      <c r="X7" s="8">
        <f t="shared" si="8"/>
        <v>1</v>
      </c>
      <c r="Y7" s="22"/>
      <c r="Z7" s="22">
        <v>1</v>
      </c>
      <c r="AA7" s="8">
        <f t="shared" si="9"/>
        <v>1</v>
      </c>
      <c r="AB7" s="22"/>
      <c r="AC7" s="22">
        <v>1</v>
      </c>
      <c r="AD7" s="8">
        <f t="shared" si="10"/>
        <v>1</v>
      </c>
      <c r="AE7" s="9">
        <f t="shared" si="1"/>
        <v>8</v>
      </c>
      <c r="AF7" s="20">
        <v>170</v>
      </c>
      <c r="AG7" s="11">
        <f t="shared" si="11"/>
        <v>4.7058823529411766</v>
      </c>
    </row>
    <row r="8" spans="1:33" ht="24">
      <c r="A8" s="3" t="s">
        <v>44</v>
      </c>
      <c r="B8" s="4"/>
      <c r="C8" s="4">
        <v>1</v>
      </c>
      <c r="D8" s="5">
        <f t="shared" si="2"/>
        <v>1</v>
      </c>
      <c r="E8" s="4"/>
      <c r="F8" s="4"/>
      <c r="G8" s="5">
        <f t="shared" si="3"/>
        <v>0</v>
      </c>
      <c r="H8" s="4"/>
      <c r="I8" s="4"/>
      <c r="J8" s="5">
        <f t="shared" si="4"/>
        <v>0</v>
      </c>
      <c r="K8" s="4"/>
      <c r="L8" s="4">
        <v>1</v>
      </c>
      <c r="M8" s="5">
        <f t="shared" si="5"/>
        <v>1</v>
      </c>
      <c r="N8" s="5">
        <f t="shared" si="0"/>
        <v>2</v>
      </c>
      <c r="O8" s="3" t="s">
        <v>44</v>
      </c>
      <c r="P8" s="7"/>
      <c r="Q8" s="7"/>
      <c r="R8" s="8">
        <f t="shared" si="6"/>
        <v>0</v>
      </c>
      <c r="S8" s="7"/>
      <c r="T8" s="7"/>
      <c r="U8" s="8">
        <f t="shared" si="7"/>
        <v>0</v>
      </c>
      <c r="V8" s="7"/>
      <c r="W8" s="7"/>
      <c r="X8" s="8">
        <f t="shared" si="8"/>
        <v>0</v>
      </c>
      <c r="Y8" s="7"/>
      <c r="Z8" s="7"/>
      <c r="AA8" s="8">
        <f t="shared" si="9"/>
        <v>0</v>
      </c>
      <c r="AB8" s="7"/>
      <c r="AC8" s="7">
        <v>1</v>
      </c>
      <c r="AD8" s="8">
        <f t="shared" si="10"/>
        <v>1</v>
      </c>
      <c r="AE8" s="9">
        <f t="shared" si="1"/>
        <v>3</v>
      </c>
      <c r="AF8" s="20">
        <v>34</v>
      </c>
      <c r="AG8" s="11">
        <f t="shared" si="11"/>
        <v>8.8235294117647065</v>
      </c>
    </row>
    <row r="9" spans="1:33">
      <c r="A9" s="3" t="s">
        <v>45</v>
      </c>
      <c r="B9" s="4"/>
      <c r="C9" s="4">
        <v>1</v>
      </c>
      <c r="D9" s="5">
        <f t="shared" si="2"/>
        <v>1</v>
      </c>
      <c r="E9" s="4"/>
      <c r="F9" s="4"/>
      <c r="G9" s="5">
        <f t="shared" si="3"/>
        <v>0</v>
      </c>
      <c r="H9" s="4"/>
      <c r="I9" s="4"/>
      <c r="J9" s="5">
        <f t="shared" si="4"/>
        <v>0</v>
      </c>
      <c r="K9" s="4"/>
      <c r="L9" s="4">
        <v>1</v>
      </c>
      <c r="M9" s="5">
        <f t="shared" si="5"/>
        <v>1</v>
      </c>
      <c r="N9" s="5">
        <f t="shared" si="0"/>
        <v>2</v>
      </c>
      <c r="O9" s="3" t="s">
        <v>45</v>
      </c>
      <c r="P9" s="7"/>
      <c r="Q9" s="7"/>
      <c r="R9" s="8">
        <f t="shared" si="6"/>
        <v>0</v>
      </c>
      <c r="S9" s="7"/>
      <c r="T9" s="7"/>
      <c r="U9" s="8">
        <f t="shared" si="7"/>
        <v>0</v>
      </c>
      <c r="V9" s="7"/>
      <c r="W9" s="7">
        <v>1</v>
      </c>
      <c r="X9" s="8">
        <f t="shared" si="8"/>
        <v>1</v>
      </c>
      <c r="Y9" s="7"/>
      <c r="Z9" s="7"/>
      <c r="AA9" s="8">
        <f t="shared" si="9"/>
        <v>0</v>
      </c>
      <c r="AB9" s="7"/>
      <c r="AC9" s="7">
        <v>1</v>
      </c>
      <c r="AD9" s="8">
        <f t="shared" si="10"/>
        <v>1</v>
      </c>
      <c r="AE9" s="9">
        <f t="shared" si="1"/>
        <v>4</v>
      </c>
      <c r="AF9" s="20">
        <v>136</v>
      </c>
      <c r="AG9" s="11">
        <f t="shared" si="11"/>
        <v>2.9411764705882355</v>
      </c>
    </row>
    <row r="10" spans="1:33" ht="24">
      <c r="A10" s="3" t="s">
        <v>38</v>
      </c>
      <c r="B10" s="4"/>
      <c r="C10" s="4">
        <v>1</v>
      </c>
      <c r="D10" s="5">
        <f t="shared" si="2"/>
        <v>1</v>
      </c>
      <c r="E10" s="4"/>
      <c r="F10" s="4"/>
      <c r="G10" s="5">
        <f t="shared" si="3"/>
        <v>0</v>
      </c>
      <c r="H10" s="4"/>
      <c r="I10" s="4"/>
      <c r="J10" s="5">
        <f t="shared" si="4"/>
        <v>0</v>
      </c>
      <c r="K10" s="4"/>
      <c r="L10" s="4">
        <v>1</v>
      </c>
      <c r="M10" s="5">
        <f t="shared" si="5"/>
        <v>1</v>
      </c>
      <c r="N10" s="5">
        <f t="shared" si="0"/>
        <v>2</v>
      </c>
      <c r="O10" s="3" t="s">
        <v>38</v>
      </c>
      <c r="P10" s="7"/>
      <c r="Q10" s="7"/>
      <c r="R10" s="8">
        <f t="shared" si="6"/>
        <v>0</v>
      </c>
      <c r="S10" s="7"/>
      <c r="T10" s="7"/>
      <c r="U10" s="8">
        <f t="shared" si="7"/>
        <v>0</v>
      </c>
      <c r="V10" s="7"/>
      <c r="W10" s="7"/>
      <c r="X10" s="8">
        <f t="shared" si="8"/>
        <v>0</v>
      </c>
      <c r="Y10" s="7"/>
      <c r="Z10" s="7"/>
      <c r="AA10" s="8">
        <f t="shared" si="9"/>
        <v>0</v>
      </c>
      <c r="AB10" s="7"/>
      <c r="AC10" s="7">
        <v>1</v>
      </c>
      <c r="AD10" s="8">
        <f t="shared" si="10"/>
        <v>1</v>
      </c>
      <c r="AE10" s="9">
        <f t="shared" si="1"/>
        <v>3</v>
      </c>
      <c r="AF10" s="20">
        <v>68</v>
      </c>
      <c r="AG10" s="11">
        <f t="shared" si="11"/>
        <v>4.4117647058823533</v>
      </c>
    </row>
    <row r="11" spans="1:33">
      <c r="A11" s="3" t="s">
        <v>35</v>
      </c>
      <c r="B11" s="4"/>
      <c r="C11" s="4">
        <v>1</v>
      </c>
      <c r="D11" s="5">
        <f t="shared" si="2"/>
        <v>1</v>
      </c>
      <c r="E11" s="4"/>
      <c r="F11" s="4"/>
      <c r="G11" s="5">
        <f t="shared" si="3"/>
        <v>0</v>
      </c>
      <c r="H11" s="4"/>
      <c r="I11" s="4"/>
      <c r="J11" s="5">
        <f t="shared" si="4"/>
        <v>0</v>
      </c>
      <c r="K11" s="4"/>
      <c r="L11" s="4">
        <v>1</v>
      </c>
      <c r="M11" s="5">
        <f t="shared" si="5"/>
        <v>1</v>
      </c>
      <c r="N11" s="5">
        <f t="shared" si="0"/>
        <v>2</v>
      </c>
      <c r="O11" s="3" t="s">
        <v>35</v>
      </c>
      <c r="P11" s="7"/>
      <c r="Q11" s="7"/>
      <c r="R11" s="8">
        <f t="shared" si="6"/>
        <v>0</v>
      </c>
      <c r="S11" s="7"/>
      <c r="T11" s="7"/>
      <c r="U11" s="8">
        <f t="shared" si="7"/>
        <v>0</v>
      </c>
      <c r="V11" s="7"/>
      <c r="W11" s="7"/>
      <c r="X11" s="8">
        <f t="shared" si="8"/>
        <v>0</v>
      </c>
      <c r="Y11" s="7"/>
      <c r="Z11" s="7"/>
      <c r="AA11" s="8">
        <f t="shared" si="9"/>
        <v>0</v>
      </c>
      <c r="AB11" s="7"/>
      <c r="AC11" s="7">
        <v>1</v>
      </c>
      <c r="AD11" s="8">
        <f t="shared" si="10"/>
        <v>1</v>
      </c>
      <c r="AE11" s="9">
        <f t="shared" si="1"/>
        <v>3</v>
      </c>
      <c r="AF11" s="20">
        <v>34</v>
      </c>
      <c r="AG11" s="11">
        <f t="shared" si="11"/>
        <v>8.8235294117647065</v>
      </c>
    </row>
    <row r="12" spans="1:33">
      <c r="A12" s="3" t="s">
        <v>36</v>
      </c>
      <c r="B12" s="4"/>
      <c r="C12" s="4">
        <v>1</v>
      </c>
      <c r="D12" s="5">
        <f t="shared" si="2"/>
        <v>1</v>
      </c>
      <c r="E12" s="4"/>
      <c r="F12" s="4"/>
      <c r="G12" s="5">
        <f t="shared" si="3"/>
        <v>0</v>
      </c>
      <c r="H12" s="4">
        <v>1</v>
      </c>
      <c r="I12" s="4"/>
      <c r="J12" s="5">
        <f t="shared" si="4"/>
        <v>1</v>
      </c>
      <c r="K12" s="4"/>
      <c r="L12" s="4">
        <v>1</v>
      </c>
      <c r="M12" s="5">
        <f t="shared" si="5"/>
        <v>1</v>
      </c>
      <c r="N12" s="5">
        <f t="shared" si="0"/>
        <v>3</v>
      </c>
      <c r="O12" s="3" t="s">
        <v>36</v>
      </c>
      <c r="P12" s="7"/>
      <c r="Q12" s="7"/>
      <c r="R12" s="8">
        <f t="shared" si="6"/>
        <v>0</v>
      </c>
      <c r="S12" s="7"/>
      <c r="T12" s="7"/>
      <c r="U12" s="8">
        <f t="shared" si="7"/>
        <v>0</v>
      </c>
      <c r="V12" s="7"/>
      <c r="W12" s="7">
        <v>1</v>
      </c>
      <c r="X12" s="8">
        <f t="shared" si="8"/>
        <v>1</v>
      </c>
      <c r="Y12" s="7"/>
      <c r="Z12" s="7"/>
      <c r="AA12" s="8">
        <f t="shared" si="9"/>
        <v>0</v>
      </c>
      <c r="AB12" s="7"/>
      <c r="AC12" s="7">
        <v>1</v>
      </c>
      <c r="AD12" s="8">
        <f t="shared" si="10"/>
        <v>1</v>
      </c>
      <c r="AE12" s="9">
        <f t="shared" si="1"/>
        <v>5</v>
      </c>
      <c r="AF12" s="20">
        <v>102</v>
      </c>
      <c r="AG12" s="11">
        <f t="shared" si="11"/>
        <v>4.9019607843137258</v>
      </c>
    </row>
    <row r="13" spans="1:33" s="59" customFormat="1">
      <c r="A13" s="54" t="s">
        <v>46</v>
      </c>
      <c r="B13" s="55"/>
      <c r="C13" s="55">
        <v>1</v>
      </c>
      <c r="D13" s="5">
        <f t="shared" si="2"/>
        <v>1</v>
      </c>
      <c r="E13" s="55"/>
      <c r="F13" s="55"/>
      <c r="G13" s="5">
        <f t="shared" si="3"/>
        <v>0</v>
      </c>
      <c r="H13" s="55"/>
      <c r="I13" s="55"/>
      <c r="J13" s="5">
        <f t="shared" si="4"/>
        <v>0</v>
      </c>
      <c r="K13" s="55"/>
      <c r="L13" s="55">
        <v>1</v>
      </c>
      <c r="M13" s="5">
        <f t="shared" si="5"/>
        <v>1</v>
      </c>
      <c r="N13" s="55">
        <f t="shared" si="0"/>
        <v>2</v>
      </c>
      <c r="O13" s="54" t="s">
        <v>46</v>
      </c>
      <c r="P13" s="56"/>
      <c r="Q13" s="56"/>
      <c r="R13" s="8">
        <f t="shared" si="6"/>
        <v>0</v>
      </c>
      <c r="S13" s="56"/>
      <c r="T13" s="56"/>
      <c r="U13" s="8">
        <f t="shared" si="7"/>
        <v>0</v>
      </c>
      <c r="V13" s="56"/>
      <c r="W13" s="56">
        <v>1</v>
      </c>
      <c r="X13" s="8">
        <f t="shared" si="8"/>
        <v>1</v>
      </c>
      <c r="Y13" s="56"/>
      <c r="Z13" s="56"/>
      <c r="AA13" s="8">
        <f t="shared" si="9"/>
        <v>0</v>
      </c>
      <c r="AB13" s="56"/>
      <c r="AC13" s="56">
        <v>1</v>
      </c>
      <c r="AD13" s="8">
        <f t="shared" si="10"/>
        <v>1</v>
      </c>
      <c r="AE13" s="9">
        <f t="shared" si="1"/>
        <v>4</v>
      </c>
      <c r="AF13" s="57">
        <v>68</v>
      </c>
      <c r="AG13" s="58">
        <f t="shared" si="11"/>
        <v>5.882352941176471</v>
      </c>
    </row>
    <row r="14" spans="1:33">
      <c r="A14" s="3" t="s">
        <v>48</v>
      </c>
      <c r="B14" s="4"/>
      <c r="C14" s="4">
        <v>1</v>
      </c>
      <c r="D14" s="5">
        <f t="shared" si="2"/>
        <v>1</v>
      </c>
      <c r="E14" s="4"/>
      <c r="F14" s="4"/>
      <c r="G14" s="5">
        <f t="shared" si="3"/>
        <v>0</v>
      </c>
      <c r="H14" s="4"/>
      <c r="I14" s="4"/>
      <c r="J14" s="5">
        <f t="shared" si="4"/>
        <v>0</v>
      </c>
      <c r="K14" s="4"/>
      <c r="L14" s="4">
        <v>1</v>
      </c>
      <c r="M14" s="5">
        <f t="shared" si="5"/>
        <v>1</v>
      </c>
      <c r="N14" s="5">
        <f t="shared" si="0"/>
        <v>2</v>
      </c>
      <c r="O14" s="3" t="s">
        <v>48</v>
      </c>
      <c r="P14" s="7"/>
      <c r="Q14" s="7"/>
      <c r="R14" s="8">
        <f t="shared" si="6"/>
        <v>0</v>
      </c>
      <c r="S14" s="7"/>
      <c r="T14" s="7"/>
      <c r="U14" s="8">
        <f t="shared" si="7"/>
        <v>0</v>
      </c>
      <c r="V14" s="7"/>
      <c r="W14" s="7"/>
      <c r="X14" s="8">
        <f t="shared" si="8"/>
        <v>0</v>
      </c>
      <c r="Y14" s="7"/>
      <c r="Z14" s="7"/>
      <c r="AA14" s="8">
        <f t="shared" si="9"/>
        <v>0</v>
      </c>
      <c r="AB14" s="7"/>
      <c r="AC14" s="7">
        <v>1</v>
      </c>
      <c r="AD14" s="8">
        <f t="shared" si="10"/>
        <v>1</v>
      </c>
      <c r="AE14" s="9">
        <f t="shared" si="1"/>
        <v>3</v>
      </c>
      <c r="AF14" s="20">
        <v>34</v>
      </c>
      <c r="AG14" s="11">
        <f t="shared" si="11"/>
        <v>8.8235294117647065</v>
      </c>
    </row>
    <row r="15" spans="1:33" ht="36">
      <c r="A15" s="3" t="s">
        <v>16</v>
      </c>
      <c r="B15" s="4"/>
      <c r="C15" s="4"/>
      <c r="D15" s="5">
        <f t="shared" si="2"/>
        <v>0</v>
      </c>
      <c r="E15" s="4"/>
      <c r="F15" s="4"/>
      <c r="G15" s="5">
        <f t="shared" si="3"/>
        <v>0</v>
      </c>
      <c r="H15" s="4"/>
      <c r="I15" s="4"/>
      <c r="J15" s="5">
        <f t="shared" si="4"/>
        <v>0</v>
      </c>
      <c r="K15" s="4"/>
      <c r="L15" s="4"/>
      <c r="M15" s="5">
        <f t="shared" si="5"/>
        <v>0</v>
      </c>
      <c r="N15" s="5">
        <f t="shared" si="0"/>
        <v>0</v>
      </c>
      <c r="O15" s="3" t="s">
        <v>16</v>
      </c>
      <c r="P15" s="7"/>
      <c r="Q15" s="7"/>
      <c r="R15" s="8">
        <f t="shared" si="6"/>
        <v>0</v>
      </c>
      <c r="S15" s="7"/>
      <c r="T15" s="7"/>
      <c r="U15" s="8">
        <f t="shared" si="7"/>
        <v>0</v>
      </c>
      <c r="V15" s="7"/>
      <c r="W15" s="7"/>
      <c r="X15" s="8">
        <f t="shared" si="8"/>
        <v>0</v>
      </c>
      <c r="Y15" s="7"/>
      <c r="Z15" s="7"/>
      <c r="AA15" s="8">
        <f t="shared" si="9"/>
        <v>0</v>
      </c>
      <c r="AB15" s="7"/>
      <c r="AC15" s="7">
        <v>1</v>
      </c>
      <c r="AD15" s="8">
        <f t="shared" si="10"/>
        <v>1</v>
      </c>
      <c r="AE15" s="9">
        <f t="shared" si="1"/>
        <v>1</v>
      </c>
      <c r="AF15" s="20">
        <v>68</v>
      </c>
      <c r="AG15" s="11">
        <f t="shared" si="11"/>
        <v>1.4705882352941178</v>
      </c>
    </row>
    <row r="16" spans="1:33">
      <c r="A16" s="3" t="s">
        <v>55</v>
      </c>
      <c r="B16" s="12"/>
      <c r="C16" s="12">
        <v>1</v>
      </c>
      <c r="D16" s="5">
        <f t="shared" si="2"/>
        <v>1</v>
      </c>
      <c r="E16" s="12"/>
      <c r="F16" s="12"/>
      <c r="G16" s="5">
        <f t="shared" si="3"/>
        <v>0</v>
      </c>
      <c r="H16" s="12"/>
      <c r="I16" s="12"/>
      <c r="J16" s="5">
        <f t="shared" si="4"/>
        <v>0</v>
      </c>
      <c r="K16" s="12"/>
      <c r="L16" s="79">
        <v>1</v>
      </c>
      <c r="M16" s="5">
        <f t="shared" si="5"/>
        <v>1</v>
      </c>
      <c r="N16" s="5">
        <f t="shared" si="0"/>
        <v>2</v>
      </c>
      <c r="O16" s="3" t="s">
        <v>55</v>
      </c>
      <c r="P16" s="12"/>
      <c r="Q16" s="12"/>
      <c r="R16" s="8">
        <f t="shared" si="6"/>
        <v>0</v>
      </c>
      <c r="S16" s="12"/>
      <c r="T16" s="12"/>
      <c r="U16" s="8">
        <f t="shared" si="7"/>
        <v>0</v>
      </c>
      <c r="V16" s="12"/>
      <c r="W16" s="12"/>
      <c r="X16" s="8">
        <f t="shared" si="8"/>
        <v>0</v>
      </c>
      <c r="Y16" s="12"/>
      <c r="Z16" s="12"/>
      <c r="AA16" s="8">
        <f t="shared" si="9"/>
        <v>0</v>
      </c>
      <c r="AB16" s="12"/>
      <c r="AC16" s="48">
        <v>1</v>
      </c>
      <c r="AD16" s="8">
        <f t="shared" si="10"/>
        <v>1</v>
      </c>
      <c r="AE16" s="9">
        <f t="shared" si="1"/>
        <v>3</v>
      </c>
      <c r="AF16" s="23">
        <v>34</v>
      </c>
      <c r="AG16" s="11">
        <f t="shared" si="11"/>
        <v>8.8235294117647065</v>
      </c>
    </row>
    <row r="17" spans="1:33" ht="36">
      <c r="A17" s="3" t="s">
        <v>18</v>
      </c>
      <c r="B17" s="12"/>
      <c r="C17" s="12">
        <v>1</v>
      </c>
      <c r="D17" s="5">
        <f t="shared" si="2"/>
        <v>1</v>
      </c>
      <c r="E17" s="12"/>
      <c r="F17" s="12"/>
      <c r="G17" s="5">
        <f t="shared" si="3"/>
        <v>0</v>
      </c>
      <c r="H17" s="12"/>
      <c r="I17" s="12"/>
      <c r="J17" s="5">
        <f t="shared" si="4"/>
        <v>0</v>
      </c>
      <c r="K17" s="12"/>
      <c r="L17" s="79">
        <v>1</v>
      </c>
      <c r="M17" s="5">
        <f t="shared" si="5"/>
        <v>1</v>
      </c>
      <c r="N17" s="5">
        <f t="shared" si="0"/>
        <v>2</v>
      </c>
      <c r="O17" s="3" t="s">
        <v>18</v>
      </c>
      <c r="P17" s="12"/>
      <c r="Q17" s="12"/>
      <c r="R17" s="8">
        <f t="shared" si="6"/>
        <v>0</v>
      </c>
      <c r="S17" s="12"/>
      <c r="T17" s="12"/>
      <c r="U17" s="8">
        <f t="shared" si="7"/>
        <v>0</v>
      </c>
      <c r="V17" s="12"/>
      <c r="W17" s="12"/>
      <c r="X17" s="8">
        <f t="shared" si="8"/>
        <v>0</v>
      </c>
      <c r="Y17" s="12"/>
      <c r="Z17" s="12"/>
      <c r="AA17" s="8">
        <f t="shared" si="9"/>
        <v>0</v>
      </c>
      <c r="AB17" s="12"/>
      <c r="AC17" s="48">
        <v>1</v>
      </c>
      <c r="AD17" s="8">
        <f t="shared" si="10"/>
        <v>1</v>
      </c>
      <c r="AE17" s="9">
        <f t="shared" si="1"/>
        <v>3</v>
      </c>
      <c r="AF17" s="23">
        <v>68</v>
      </c>
      <c r="AG17" s="11">
        <f t="shared" si="11"/>
        <v>4.4117647058823533</v>
      </c>
    </row>
    <row r="18" spans="1:33" s="48" customFormat="1" ht="24">
      <c r="A18" s="67" t="s">
        <v>56</v>
      </c>
      <c r="D18" s="5">
        <f t="shared" si="2"/>
        <v>0</v>
      </c>
      <c r="G18" s="5">
        <f t="shared" si="3"/>
        <v>0</v>
      </c>
      <c r="J18" s="5">
        <f t="shared" si="4"/>
        <v>0</v>
      </c>
      <c r="L18" s="79">
        <v>1</v>
      </c>
      <c r="M18" s="5">
        <f t="shared" si="5"/>
        <v>1</v>
      </c>
      <c r="N18" s="5">
        <f t="shared" si="0"/>
        <v>1</v>
      </c>
      <c r="O18" s="67" t="s">
        <v>56</v>
      </c>
      <c r="R18" s="8">
        <f t="shared" si="6"/>
        <v>0</v>
      </c>
      <c r="U18" s="8">
        <f t="shared" si="7"/>
        <v>0</v>
      </c>
      <c r="X18" s="8">
        <f t="shared" si="8"/>
        <v>0</v>
      </c>
      <c r="AA18" s="8">
        <f t="shared" si="9"/>
        <v>0</v>
      </c>
      <c r="AC18" s="48">
        <v>1</v>
      </c>
      <c r="AD18" s="8">
        <f t="shared" si="10"/>
        <v>1</v>
      </c>
      <c r="AE18" s="9">
        <f t="shared" si="1"/>
        <v>2</v>
      </c>
      <c r="AF18" s="20">
        <v>34</v>
      </c>
      <c r="AG18" s="11">
        <f>AE18*100/AF18</f>
        <v>5.882352941176471</v>
      </c>
    </row>
    <row r="19" spans="1:33" s="68" customFormat="1" ht="36">
      <c r="A19" s="66" t="s">
        <v>57</v>
      </c>
      <c r="D19" s="5">
        <f t="shared" si="2"/>
        <v>0</v>
      </c>
      <c r="G19" s="5">
        <f t="shared" si="3"/>
        <v>0</v>
      </c>
      <c r="J19" s="5">
        <f t="shared" si="4"/>
        <v>0</v>
      </c>
      <c r="L19" s="82">
        <v>1</v>
      </c>
      <c r="M19" s="5">
        <f t="shared" si="5"/>
        <v>1</v>
      </c>
      <c r="N19" s="5">
        <f t="shared" si="0"/>
        <v>1</v>
      </c>
      <c r="O19" s="66" t="s">
        <v>57</v>
      </c>
      <c r="R19" s="8">
        <f t="shared" si="6"/>
        <v>0</v>
      </c>
      <c r="U19" s="8">
        <f t="shared" si="7"/>
        <v>0</v>
      </c>
      <c r="X19" s="8">
        <f t="shared" si="8"/>
        <v>0</v>
      </c>
      <c r="AA19" s="8">
        <f t="shared" si="9"/>
        <v>0</v>
      </c>
      <c r="AC19" s="68">
        <v>1</v>
      </c>
      <c r="AD19" s="8">
        <f t="shared" si="10"/>
        <v>1</v>
      </c>
      <c r="AE19" s="9">
        <f t="shared" si="1"/>
        <v>2</v>
      </c>
      <c r="AF19" s="68">
        <v>34</v>
      </c>
      <c r="AG19" s="11">
        <f>AE19*100/AF19</f>
        <v>5.882352941176471</v>
      </c>
    </row>
    <row r="20" spans="1:33">
      <c r="AE20" s="50">
        <f>SUM(AE4:AE19)</f>
        <v>60</v>
      </c>
      <c r="AF20">
        <f>SUM(AF4:AF19)</f>
        <v>1156</v>
      </c>
      <c r="AG20" s="52">
        <f>AE20*100/AF20</f>
        <v>5.1903114186851207</v>
      </c>
    </row>
  </sheetData>
  <mergeCells count="12">
    <mergeCell ref="V1:X1"/>
    <mergeCell ref="Y1:AA1"/>
    <mergeCell ref="AB1:AD1"/>
    <mergeCell ref="AE1:AG1"/>
    <mergeCell ref="A3:N3"/>
    <mergeCell ref="O3:AG3"/>
    <mergeCell ref="B1:D1"/>
    <mergeCell ref="E1:G1"/>
    <mergeCell ref="H1:J1"/>
    <mergeCell ref="K1:M1"/>
    <mergeCell ref="P1:R1"/>
    <mergeCell ref="S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5"/>
  <sheetViews>
    <sheetView topLeftCell="C1" zoomScale="90" zoomScaleNormal="90" workbookViewId="0">
      <selection activeCell="AG15" sqref="AG15"/>
    </sheetView>
  </sheetViews>
  <sheetFormatPr defaultRowHeight="15"/>
  <cols>
    <col min="1" max="16384" width="9.140625" style="12"/>
  </cols>
  <sheetData>
    <row r="1" spans="1:33" ht="89.25">
      <c r="A1" s="13" t="s">
        <v>0</v>
      </c>
      <c r="B1" s="71" t="s">
        <v>1</v>
      </c>
      <c r="C1" s="71"/>
      <c r="D1" s="71"/>
      <c r="E1" s="71" t="s">
        <v>2</v>
      </c>
      <c r="F1" s="71"/>
      <c r="G1" s="71"/>
      <c r="H1" s="71" t="s">
        <v>3</v>
      </c>
      <c r="I1" s="71"/>
      <c r="J1" s="71"/>
      <c r="K1" s="71" t="s">
        <v>4</v>
      </c>
      <c r="L1" s="71"/>
      <c r="M1" s="71"/>
      <c r="N1" s="14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29.75" customHeight="1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6.5" customHeight="1">
      <c r="A3" s="72" t="s">
        <v>27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 t="s">
        <v>27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s="43" customFormat="1" ht="24">
      <c r="A4" s="42" t="s">
        <v>10</v>
      </c>
      <c r="B4" s="5"/>
      <c r="C4" s="5"/>
      <c r="D4" s="5">
        <f>SUM(B4,C4)</f>
        <v>0</v>
      </c>
      <c r="E4" s="5"/>
      <c r="F4" s="5"/>
      <c r="G4" s="5">
        <f>SUM(E4,F4)</f>
        <v>0</v>
      </c>
      <c r="H4" s="5"/>
      <c r="I4" s="5"/>
      <c r="J4" s="5">
        <f>SUM(H4,I4)</f>
        <v>0</v>
      </c>
      <c r="K4" s="5"/>
      <c r="L4" s="5"/>
      <c r="M4" s="5">
        <f>SUM(K4,L4)</f>
        <v>0</v>
      </c>
      <c r="N4" s="5">
        <f t="shared" ref="N4:N14" si="0">SUM(D4,G4,J4,M4)</f>
        <v>0</v>
      </c>
      <c r="O4" s="42" t="s">
        <v>10</v>
      </c>
      <c r="P4" s="8"/>
      <c r="Q4" s="8"/>
      <c r="R4" s="8">
        <f>SUM(P4,Q4)</f>
        <v>0</v>
      </c>
      <c r="S4" s="8"/>
      <c r="T4" s="8">
        <v>1</v>
      </c>
      <c r="U4" s="8">
        <f>SUM(S4,T4)</f>
        <v>1</v>
      </c>
      <c r="V4" s="8"/>
      <c r="W4" s="8">
        <v>1</v>
      </c>
      <c r="X4" s="8">
        <f>SUM(V4,W4)</f>
        <v>1</v>
      </c>
      <c r="Y4" s="8"/>
      <c r="Z4" s="8">
        <v>1</v>
      </c>
      <c r="AA4" s="8">
        <f>SUM(Y4,Z4)</f>
        <v>1</v>
      </c>
      <c r="AB4" s="8"/>
      <c r="AC4" s="19">
        <v>1</v>
      </c>
      <c r="AD4" s="8">
        <f>SUM(AB4,AC4)</f>
        <v>1</v>
      </c>
      <c r="AE4" s="9">
        <f t="shared" ref="AE4:AE14" si="1">SUM(N4,R4,U4,X4,AA4,AD4)</f>
        <v>4</v>
      </c>
      <c r="AF4" s="9">
        <v>170</v>
      </c>
      <c r="AG4" s="11">
        <f>AE4*100/AF4</f>
        <v>2.3529411764705883</v>
      </c>
    </row>
    <row r="5" spans="1:33" ht="24">
      <c r="A5" s="3" t="s">
        <v>11</v>
      </c>
      <c r="B5" s="4"/>
      <c r="C5" s="4"/>
      <c r="D5" s="5">
        <f t="shared" ref="D5:D14" si="2">SUM(B5,C5)</f>
        <v>0</v>
      </c>
      <c r="E5" s="4"/>
      <c r="F5" s="4"/>
      <c r="G5" s="5">
        <f t="shared" ref="G5:G14" si="3">SUM(E5,F5)</f>
        <v>0</v>
      </c>
      <c r="H5" s="4"/>
      <c r="I5" s="4"/>
      <c r="J5" s="5">
        <f t="shared" ref="J5:J14" si="4">SUM(H5,I5)</f>
        <v>0</v>
      </c>
      <c r="K5" s="4"/>
      <c r="L5" s="4"/>
      <c r="M5" s="5">
        <f t="shared" ref="M5:M14" si="5">SUM(K5,L5)</f>
        <v>0</v>
      </c>
      <c r="N5" s="5">
        <f t="shared" si="0"/>
        <v>0</v>
      </c>
      <c r="O5" s="3" t="s">
        <v>11</v>
      </c>
      <c r="P5" s="7"/>
      <c r="Q5" s="7"/>
      <c r="R5" s="8">
        <f t="shared" ref="R5:R14" si="6">SUM(P5,Q5)</f>
        <v>0</v>
      </c>
      <c r="S5" s="7"/>
      <c r="T5" s="7">
        <v>1</v>
      </c>
      <c r="U5" s="8">
        <f t="shared" ref="U5:U14" si="7">SUM(S5,T5)</f>
        <v>1</v>
      </c>
      <c r="V5" s="7"/>
      <c r="W5" s="7">
        <v>1</v>
      </c>
      <c r="X5" s="8">
        <f t="shared" ref="X5:X14" si="8">SUM(V5,W5)</f>
        <v>1</v>
      </c>
      <c r="Y5" s="7"/>
      <c r="Z5" s="7">
        <v>1</v>
      </c>
      <c r="AA5" s="8">
        <f t="shared" ref="AA5:AA14" si="9">SUM(Y5,Z5)</f>
        <v>1</v>
      </c>
      <c r="AB5" s="7"/>
      <c r="AC5" s="7">
        <v>1</v>
      </c>
      <c r="AD5" s="8">
        <f t="shared" ref="AD5:AD14" si="10">SUM(AB5,AC5)</f>
        <v>1</v>
      </c>
      <c r="AE5" s="9">
        <f t="shared" si="1"/>
        <v>4</v>
      </c>
      <c r="AF5" s="10">
        <v>102</v>
      </c>
      <c r="AG5" s="11">
        <f t="shared" ref="AG5:AG14" si="11">AE5*100/AF5</f>
        <v>3.9215686274509802</v>
      </c>
    </row>
    <row r="6" spans="1:33" s="46" customFormat="1" ht="24">
      <c r="A6" s="44" t="s">
        <v>12</v>
      </c>
      <c r="B6" s="21"/>
      <c r="C6" s="21"/>
      <c r="D6" s="5">
        <f t="shared" si="2"/>
        <v>0</v>
      </c>
      <c r="E6" s="21"/>
      <c r="F6" s="21"/>
      <c r="G6" s="5">
        <f t="shared" si="3"/>
        <v>0</v>
      </c>
      <c r="H6" s="21"/>
      <c r="I6" s="21"/>
      <c r="J6" s="5">
        <f t="shared" si="4"/>
        <v>0</v>
      </c>
      <c r="K6" s="21"/>
      <c r="L6" s="21"/>
      <c r="M6" s="5">
        <f t="shared" si="5"/>
        <v>0</v>
      </c>
      <c r="N6" s="5">
        <f t="shared" si="0"/>
        <v>0</v>
      </c>
      <c r="O6" s="44" t="s">
        <v>12</v>
      </c>
      <c r="P6" s="22"/>
      <c r="Q6" s="22"/>
      <c r="R6" s="8">
        <f t="shared" si="6"/>
        <v>0</v>
      </c>
      <c r="S6" s="22"/>
      <c r="T6" s="22">
        <v>1</v>
      </c>
      <c r="U6" s="8">
        <f t="shared" si="7"/>
        <v>1</v>
      </c>
      <c r="V6" s="22"/>
      <c r="W6" s="22">
        <v>1</v>
      </c>
      <c r="X6" s="8">
        <f t="shared" si="8"/>
        <v>1</v>
      </c>
      <c r="Y6" s="22"/>
      <c r="Z6" s="22">
        <v>1</v>
      </c>
      <c r="AA6" s="8">
        <f t="shared" si="9"/>
        <v>1</v>
      </c>
      <c r="AB6" s="22"/>
      <c r="AC6" s="22">
        <v>1</v>
      </c>
      <c r="AD6" s="8">
        <f t="shared" si="10"/>
        <v>1</v>
      </c>
      <c r="AE6" s="9">
        <f t="shared" si="1"/>
        <v>4</v>
      </c>
      <c r="AF6" s="45">
        <v>136</v>
      </c>
      <c r="AG6" s="11">
        <f t="shared" si="11"/>
        <v>2.9411764705882355</v>
      </c>
    </row>
    <row r="7" spans="1:33" ht="24">
      <c r="A7" s="3" t="s">
        <v>13</v>
      </c>
      <c r="B7" s="4"/>
      <c r="C7" s="4"/>
      <c r="D7" s="5">
        <f t="shared" si="2"/>
        <v>0</v>
      </c>
      <c r="E7" s="4"/>
      <c r="F7" s="4"/>
      <c r="G7" s="5">
        <f t="shared" si="3"/>
        <v>0</v>
      </c>
      <c r="H7" s="4"/>
      <c r="I7" s="4"/>
      <c r="J7" s="5">
        <f t="shared" si="4"/>
        <v>0</v>
      </c>
      <c r="K7" s="4"/>
      <c r="L7" s="4"/>
      <c r="M7" s="5">
        <f t="shared" si="5"/>
        <v>0</v>
      </c>
      <c r="N7" s="5">
        <f t="shared" si="0"/>
        <v>0</v>
      </c>
      <c r="O7" s="3" t="s">
        <v>13</v>
      </c>
      <c r="P7" s="7"/>
      <c r="Q7" s="7"/>
      <c r="R7" s="8">
        <f t="shared" si="6"/>
        <v>0</v>
      </c>
      <c r="S7" s="7"/>
      <c r="T7" s="7"/>
      <c r="U7" s="8">
        <f t="shared" si="7"/>
        <v>0</v>
      </c>
      <c r="V7" s="7"/>
      <c r="W7" s="7">
        <v>1</v>
      </c>
      <c r="X7" s="8">
        <f t="shared" si="8"/>
        <v>1</v>
      </c>
      <c r="Y7" s="7"/>
      <c r="Z7" s="7"/>
      <c r="AA7" s="8">
        <f t="shared" si="9"/>
        <v>0</v>
      </c>
      <c r="AB7" s="7"/>
      <c r="AC7" s="7">
        <v>1</v>
      </c>
      <c r="AD7" s="8">
        <f t="shared" si="10"/>
        <v>1</v>
      </c>
      <c r="AE7" s="9">
        <f t="shared" si="1"/>
        <v>2</v>
      </c>
      <c r="AF7" s="10">
        <v>68</v>
      </c>
      <c r="AG7" s="11">
        <f t="shared" si="11"/>
        <v>2.9411764705882355</v>
      </c>
    </row>
    <row r="8" spans="1:33" ht="24">
      <c r="A8" s="3" t="s">
        <v>54</v>
      </c>
      <c r="B8" s="4"/>
      <c r="C8" s="4"/>
      <c r="D8" s="5">
        <f t="shared" si="2"/>
        <v>0</v>
      </c>
      <c r="E8" s="4"/>
      <c r="F8" s="4"/>
      <c r="G8" s="5">
        <f t="shared" si="3"/>
        <v>0</v>
      </c>
      <c r="H8" s="4"/>
      <c r="I8" s="4"/>
      <c r="J8" s="5">
        <f t="shared" si="4"/>
        <v>0</v>
      </c>
      <c r="K8" s="4"/>
      <c r="L8" s="4"/>
      <c r="M8" s="5">
        <f t="shared" si="5"/>
        <v>0</v>
      </c>
      <c r="N8" s="5">
        <f t="shared" si="0"/>
        <v>0</v>
      </c>
      <c r="O8" s="3" t="s">
        <v>54</v>
      </c>
      <c r="P8" s="7"/>
      <c r="Q8" s="7"/>
      <c r="R8" s="8">
        <f t="shared" si="6"/>
        <v>0</v>
      </c>
      <c r="S8" s="7"/>
      <c r="T8" s="7"/>
      <c r="U8" s="8">
        <f t="shared" si="7"/>
        <v>0</v>
      </c>
      <c r="V8" s="7"/>
      <c r="W8" s="7"/>
      <c r="X8" s="8">
        <f t="shared" si="8"/>
        <v>0</v>
      </c>
      <c r="Y8" s="7"/>
      <c r="Z8" s="7"/>
      <c r="AA8" s="8">
        <f t="shared" si="9"/>
        <v>0</v>
      </c>
      <c r="AB8" s="7"/>
      <c r="AC8" s="7">
        <v>1</v>
      </c>
      <c r="AD8" s="8">
        <f t="shared" si="10"/>
        <v>1</v>
      </c>
      <c r="AE8" s="9">
        <f t="shared" si="1"/>
        <v>1</v>
      </c>
      <c r="AF8" s="10">
        <v>34</v>
      </c>
      <c r="AG8" s="11">
        <f t="shared" si="11"/>
        <v>2.9411764705882355</v>
      </c>
    </row>
    <row r="9" spans="1:33" ht="36">
      <c r="A9" s="3" t="s">
        <v>14</v>
      </c>
      <c r="B9" s="4"/>
      <c r="C9" s="4"/>
      <c r="D9" s="5">
        <f t="shared" si="2"/>
        <v>0</v>
      </c>
      <c r="E9" s="4"/>
      <c r="F9" s="4"/>
      <c r="G9" s="5">
        <f t="shared" si="3"/>
        <v>0</v>
      </c>
      <c r="H9" s="4"/>
      <c r="I9" s="4"/>
      <c r="J9" s="5">
        <f t="shared" si="4"/>
        <v>0</v>
      </c>
      <c r="K9" s="4"/>
      <c r="L9" s="4"/>
      <c r="M9" s="5">
        <f t="shared" si="5"/>
        <v>0</v>
      </c>
      <c r="N9" s="5">
        <f t="shared" si="0"/>
        <v>0</v>
      </c>
      <c r="O9" s="3" t="s">
        <v>14</v>
      </c>
      <c r="P9" s="7"/>
      <c r="Q9" s="7"/>
      <c r="R9" s="8">
        <f t="shared" si="6"/>
        <v>0</v>
      </c>
      <c r="S9" s="7"/>
      <c r="T9" s="7"/>
      <c r="U9" s="8">
        <f t="shared" si="7"/>
        <v>0</v>
      </c>
      <c r="V9" s="7"/>
      <c r="W9" s="7"/>
      <c r="X9" s="8">
        <f t="shared" si="8"/>
        <v>0</v>
      </c>
      <c r="Y9" s="7"/>
      <c r="Z9" s="7"/>
      <c r="AA9" s="8">
        <f t="shared" si="9"/>
        <v>0</v>
      </c>
      <c r="AB9" s="7"/>
      <c r="AC9" s="7">
        <v>1</v>
      </c>
      <c r="AD9" s="8">
        <f t="shared" si="10"/>
        <v>1</v>
      </c>
      <c r="AE9" s="9">
        <f t="shared" si="1"/>
        <v>1</v>
      </c>
      <c r="AF9" s="10">
        <v>34</v>
      </c>
      <c r="AG9" s="11">
        <f t="shared" si="11"/>
        <v>2.9411764705882355</v>
      </c>
    </row>
    <row r="10" spans="1:33">
      <c r="A10" s="3" t="s">
        <v>15</v>
      </c>
      <c r="B10" s="4"/>
      <c r="C10" s="4"/>
      <c r="D10" s="5">
        <f t="shared" si="2"/>
        <v>0</v>
      </c>
      <c r="E10" s="4"/>
      <c r="F10" s="4"/>
      <c r="G10" s="5">
        <f t="shared" si="3"/>
        <v>0</v>
      </c>
      <c r="H10" s="4"/>
      <c r="I10" s="4"/>
      <c r="J10" s="5">
        <f t="shared" si="4"/>
        <v>0</v>
      </c>
      <c r="K10" s="4"/>
      <c r="L10" s="4"/>
      <c r="M10" s="5">
        <f t="shared" si="5"/>
        <v>0</v>
      </c>
      <c r="N10" s="5">
        <f t="shared" si="0"/>
        <v>0</v>
      </c>
      <c r="O10" s="3" t="s">
        <v>15</v>
      </c>
      <c r="P10" s="7"/>
      <c r="Q10" s="7"/>
      <c r="R10" s="8">
        <f t="shared" si="6"/>
        <v>0</v>
      </c>
      <c r="S10" s="7"/>
      <c r="T10" s="7"/>
      <c r="U10" s="8">
        <f t="shared" si="7"/>
        <v>0</v>
      </c>
      <c r="V10" s="7"/>
      <c r="W10" s="7"/>
      <c r="X10" s="8">
        <f t="shared" si="8"/>
        <v>0</v>
      </c>
      <c r="Y10" s="7"/>
      <c r="Z10" s="7"/>
      <c r="AA10" s="8">
        <f t="shared" si="9"/>
        <v>0</v>
      </c>
      <c r="AB10" s="7"/>
      <c r="AC10" s="7">
        <v>1</v>
      </c>
      <c r="AD10" s="8">
        <f t="shared" si="10"/>
        <v>1</v>
      </c>
      <c r="AE10" s="9">
        <f t="shared" si="1"/>
        <v>1</v>
      </c>
      <c r="AF10" s="10">
        <v>34</v>
      </c>
      <c r="AG10" s="11">
        <f t="shared" si="11"/>
        <v>2.9411764705882355</v>
      </c>
    </row>
    <row r="11" spans="1:33" ht="36">
      <c r="A11" s="3" t="s">
        <v>16</v>
      </c>
      <c r="B11" s="4"/>
      <c r="C11" s="4"/>
      <c r="D11" s="5">
        <f t="shared" si="2"/>
        <v>0</v>
      </c>
      <c r="E11" s="4"/>
      <c r="F11" s="4"/>
      <c r="G11" s="5">
        <f t="shared" si="3"/>
        <v>0</v>
      </c>
      <c r="H11" s="4"/>
      <c r="I11" s="4"/>
      <c r="J11" s="5">
        <f t="shared" si="4"/>
        <v>0</v>
      </c>
      <c r="K11" s="4"/>
      <c r="L11" s="4"/>
      <c r="M11" s="5">
        <f t="shared" si="5"/>
        <v>0</v>
      </c>
      <c r="N11" s="5">
        <f t="shared" si="0"/>
        <v>0</v>
      </c>
      <c r="O11" s="3" t="s">
        <v>16</v>
      </c>
      <c r="P11" s="7"/>
      <c r="Q11" s="7"/>
      <c r="R11" s="8">
        <f t="shared" si="6"/>
        <v>0</v>
      </c>
      <c r="S11" s="7"/>
      <c r="T11" s="7"/>
      <c r="U11" s="8">
        <f t="shared" si="7"/>
        <v>0</v>
      </c>
      <c r="V11" s="7"/>
      <c r="W11" s="7"/>
      <c r="X11" s="8">
        <f t="shared" si="8"/>
        <v>0</v>
      </c>
      <c r="Y11" s="7"/>
      <c r="Z11" s="7"/>
      <c r="AA11" s="8">
        <f t="shared" si="9"/>
        <v>0</v>
      </c>
      <c r="AB11" s="7"/>
      <c r="AC11" s="7">
        <v>1</v>
      </c>
      <c r="AD11" s="8">
        <f t="shared" si="10"/>
        <v>1</v>
      </c>
      <c r="AE11" s="9">
        <f t="shared" si="1"/>
        <v>1</v>
      </c>
      <c r="AF11" s="10">
        <v>68</v>
      </c>
      <c r="AG11" s="11">
        <f t="shared" si="11"/>
        <v>1.4705882352941178</v>
      </c>
    </row>
    <row r="12" spans="1:33">
      <c r="A12" s="3" t="s">
        <v>17</v>
      </c>
      <c r="B12" s="4"/>
      <c r="C12" s="4"/>
      <c r="D12" s="5">
        <f t="shared" si="2"/>
        <v>0</v>
      </c>
      <c r="E12" s="4"/>
      <c r="F12" s="4"/>
      <c r="G12" s="5">
        <f t="shared" si="3"/>
        <v>0</v>
      </c>
      <c r="H12" s="4"/>
      <c r="I12" s="4"/>
      <c r="J12" s="5">
        <f t="shared" si="4"/>
        <v>0</v>
      </c>
      <c r="K12" s="4"/>
      <c r="L12" s="4"/>
      <c r="M12" s="5">
        <f t="shared" si="5"/>
        <v>0</v>
      </c>
      <c r="N12" s="5">
        <f t="shared" si="0"/>
        <v>0</v>
      </c>
      <c r="O12" s="3" t="s">
        <v>17</v>
      </c>
      <c r="P12" s="7"/>
      <c r="Q12" s="7"/>
      <c r="R12" s="8">
        <f t="shared" si="6"/>
        <v>0</v>
      </c>
      <c r="S12" s="7"/>
      <c r="T12" s="7"/>
      <c r="U12" s="8">
        <f t="shared" si="7"/>
        <v>0</v>
      </c>
      <c r="V12" s="7"/>
      <c r="W12" s="7"/>
      <c r="X12" s="8">
        <f t="shared" si="8"/>
        <v>0</v>
      </c>
      <c r="Y12" s="7"/>
      <c r="Z12" s="7"/>
      <c r="AA12" s="8">
        <f t="shared" si="9"/>
        <v>0</v>
      </c>
      <c r="AB12" s="7"/>
      <c r="AC12" s="7">
        <v>1</v>
      </c>
      <c r="AD12" s="8">
        <f t="shared" si="10"/>
        <v>1</v>
      </c>
      <c r="AE12" s="9">
        <f t="shared" si="1"/>
        <v>1</v>
      </c>
      <c r="AF12" s="10">
        <v>34</v>
      </c>
      <c r="AG12" s="11">
        <f t="shared" si="11"/>
        <v>2.9411764705882355</v>
      </c>
    </row>
    <row r="13" spans="1:33" ht="36">
      <c r="A13" s="3" t="s">
        <v>18</v>
      </c>
      <c r="B13" s="4"/>
      <c r="C13" s="4"/>
      <c r="D13" s="5">
        <f t="shared" si="2"/>
        <v>0</v>
      </c>
      <c r="E13" s="4"/>
      <c r="F13" s="4"/>
      <c r="G13" s="5">
        <f t="shared" si="3"/>
        <v>0</v>
      </c>
      <c r="H13" s="4"/>
      <c r="I13" s="4"/>
      <c r="J13" s="5">
        <f t="shared" si="4"/>
        <v>0</v>
      </c>
      <c r="K13" s="4"/>
      <c r="L13" s="4"/>
      <c r="M13" s="5">
        <f t="shared" si="5"/>
        <v>0</v>
      </c>
      <c r="N13" s="5">
        <f t="shared" si="0"/>
        <v>0</v>
      </c>
      <c r="O13" s="3" t="s">
        <v>18</v>
      </c>
      <c r="P13" s="7"/>
      <c r="Q13" s="7"/>
      <c r="R13" s="8">
        <f t="shared" si="6"/>
        <v>0</v>
      </c>
      <c r="S13" s="7"/>
      <c r="T13" s="7"/>
      <c r="U13" s="8">
        <f t="shared" si="7"/>
        <v>0</v>
      </c>
      <c r="V13" s="7"/>
      <c r="W13" s="7"/>
      <c r="X13" s="8">
        <f t="shared" si="8"/>
        <v>0</v>
      </c>
      <c r="Y13" s="7"/>
      <c r="Z13" s="7"/>
      <c r="AA13" s="8">
        <f t="shared" si="9"/>
        <v>0</v>
      </c>
      <c r="AB13" s="7"/>
      <c r="AC13" s="7">
        <v>1</v>
      </c>
      <c r="AD13" s="8">
        <f t="shared" si="10"/>
        <v>1</v>
      </c>
      <c r="AE13" s="9">
        <f t="shared" si="1"/>
        <v>1</v>
      </c>
      <c r="AF13" s="10">
        <v>34</v>
      </c>
      <c r="AG13" s="11">
        <f t="shared" si="11"/>
        <v>2.9411764705882355</v>
      </c>
    </row>
    <row r="14" spans="1:33" ht="24.75">
      <c r="A14" s="7" t="s">
        <v>31</v>
      </c>
      <c r="B14" s="4"/>
      <c r="C14" s="4"/>
      <c r="D14" s="5">
        <f t="shared" si="2"/>
        <v>0</v>
      </c>
      <c r="E14" s="4"/>
      <c r="F14" s="4"/>
      <c r="G14" s="5">
        <f t="shared" si="3"/>
        <v>0</v>
      </c>
      <c r="H14" s="4"/>
      <c r="I14" s="4"/>
      <c r="J14" s="5">
        <f t="shared" si="4"/>
        <v>0</v>
      </c>
      <c r="K14" s="4"/>
      <c r="L14" s="4"/>
      <c r="M14" s="5">
        <f t="shared" si="5"/>
        <v>0</v>
      </c>
      <c r="N14" s="5">
        <f t="shared" si="0"/>
        <v>0</v>
      </c>
      <c r="O14" s="7" t="s">
        <v>31</v>
      </c>
      <c r="P14" s="7"/>
      <c r="Q14" s="7"/>
      <c r="R14" s="8">
        <f t="shared" si="6"/>
        <v>0</v>
      </c>
      <c r="S14" s="7"/>
      <c r="T14" s="7"/>
      <c r="U14" s="8">
        <f t="shared" si="7"/>
        <v>0</v>
      </c>
      <c r="V14" s="7"/>
      <c r="W14" s="7">
        <v>1</v>
      </c>
      <c r="X14" s="8">
        <f t="shared" si="8"/>
        <v>1</v>
      </c>
      <c r="Y14" s="7"/>
      <c r="Z14" s="7"/>
      <c r="AA14" s="8">
        <f t="shared" si="9"/>
        <v>0</v>
      </c>
      <c r="AB14" s="7"/>
      <c r="AC14" s="7">
        <v>1</v>
      </c>
      <c r="AD14" s="8">
        <f t="shared" si="10"/>
        <v>1</v>
      </c>
      <c r="AE14" s="9">
        <f t="shared" si="1"/>
        <v>2</v>
      </c>
      <c r="AF14" s="10">
        <v>68</v>
      </c>
      <c r="AG14" s="11">
        <f t="shared" si="11"/>
        <v>2.9411764705882355</v>
      </c>
    </row>
    <row r="15" spans="1:33">
      <c r="A15" s="3"/>
      <c r="B15" s="4"/>
      <c r="C15" s="4"/>
      <c r="D15" s="5"/>
      <c r="E15" s="4"/>
      <c r="F15" s="4"/>
      <c r="G15" s="5"/>
      <c r="H15" s="4"/>
      <c r="I15" s="4"/>
      <c r="J15" s="5"/>
      <c r="K15" s="4"/>
      <c r="L15" s="4"/>
      <c r="M15" s="5"/>
      <c r="N15" s="5"/>
      <c r="O15" s="3"/>
      <c r="P15" s="7"/>
      <c r="Q15" s="7"/>
      <c r="R15" s="8"/>
      <c r="S15" s="7"/>
      <c r="T15" s="7"/>
      <c r="U15" s="8"/>
      <c r="V15" s="7"/>
      <c r="W15" s="7"/>
      <c r="X15" s="8"/>
      <c r="Y15" s="7"/>
      <c r="Z15" s="7"/>
      <c r="AA15" s="8"/>
      <c r="AB15" s="7"/>
      <c r="AC15" s="7"/>
      <c r="AD15" s="8"/>
      <c r="AE15" s="9">
        <f>SUM(AE4:AE14)</f>
        <v>22</v>
      </c>
      <c r="AF15" s="10">
        <f>SUM(AF4:AF14)</f>
        <v>782</v>
      </c>
      <c r="AG15" s="11">
        <f>AVERAGE(AG4:AG14)</f>
        <v>2.8431372549019609</v>
      </c>
    </row>
  </sheetData>
  <mergeCells count="12">
    <mergeCell ref="V1:X1"/>
    <mergeCell ref="Y1:AA1"/>
    <mergeCell ref="AB1:AD1"/>
    <mergeCell ref="AE1:AG1"/>
    <mergeCell ref="A3:N3"/>
    <mergeCell ref="O3:AG3"/>
    <mergeCell ref="B1:D1"/>
    <mergeCell ref="E1:G1"/>
    <mergeCell ref="H1:J1"/>
    <mergeCell ref="K1:M1"/>
    <mergeCell ref="P1:R1"/>
    <mergeCell ref="S1:U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15"/>
  <sheetViews>
    <sheetView tabSelected="1" topLeftCell="E1" workbookViewId="0">
      <selection activeCell="Q13" sqref="Q13"/>
    </sheetView>
  </sheetViews>
  <sheetFormatPr defaultRowHeight="15"/>
  <sheetData>
    <row r="1" spans="1:33" ht="89.25">
      <c r="A1" s="13" t="s">
        <v>0</v>
      </c>
      <c r="B1" s="71" t="s">
        <v>1</v>
      </c>
      <c r="C1" s="71"/>
      <c r="D1" s="71"/>
      <c r="E1" s="71" t="s">
        <v>2</v>
      </c>
      <c r="F1" s="71"/>
      <c r="G1" s="71"/>
      <c r="H1" s="71" t="s">
        <v>3</v>
      </c>
      <c r="I1" s="71"/>
      <c r="J1" s="71"/>
      <c r="K1" s="71" t="s">
        <v>4</v>
      </c>
      <c r="L1" s="71"/>
      <c r="M1" s="71"/>
      <c r="N1" s="53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29.75" customHeight="1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6.5" customHeight="1">
      <c r="A3" s="72" t="s">
        <v>28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 t="s">
        <v>28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s="1" customFormat="1" ht="24">
      <c r="A4" s="42" t="s">
        <v>10</v>
      </c>
      <c r="B4" s="5"/>
      <c r="C4" s="5">
        <v>1</v>
      </c>
      <c r="D4" s="5">
        <f>SUM(B4,C4)</f>
        <v>1</v>
      </c>
      <c r="E4" s="5"/>
      <c r="F4" s="5">
        <v>1</v>
      </c>
      <c r="G4" s="5">
        <f>SUM(E4,F4)</f>
        <v>1</v>
      </c>
      <c r="H4" s="5"/>
      <c r="I4" s="5">
        <v>1</v>
      </c>
      <c r="J4" s="5">
        <f>SUM(H4,I4)</f>
        <v>1</v>
      </c>
      <c r="K4" s="5"/>
      <c r="L4" s="5">
        <v>2</v>
      </c>
      <c r="M4" s="5">
        <f>SUM(K4,L4)</f>
        <v>2</v>
      </c>
      <c r="N4" s="5">
        <f t="shared" ref="N4:N14" si="0">SUM(D4,G4,J4,M4)</f>
        <v>5</v>
      </c>
      <c r="O4" s="42" t="s">
        <v>10</v>
      </c>
      <c r="P4" s="8"/>
      <c r="Q4" s="8">
        <v>1</v>
      </c>
      <c r="R4" s="8">
        <f>SUM(P4,Q4)</f>
        <v>1</v>
      </c>
      <c r="S4" s="8"/>
      <c r="T4" s="8">
        <v>1</v>
      </c>
      <c r="U4" s="8">
        <f>SUM(S4,T4)</f>
        <v>1</v>
      </c>
      <c r="V4" s="8"/>
      <c r="W4" s="8">
        <v>1</v>
      </c>
      <c r="X4" s="8">
        <f>SUM(V4,W4)</f>
        <v>1</v>
      </c>
      <c r="Y4" s="8"/>
      <c r="Z4" s="8">
        <v>1</v>
      </c>
      <c r="AA4" s="8">
        <f>SUM(Y4,Z4)</f>
        <v>1</v>
      </c>
      <c r="AB4" s="8"/>
      <c r="AC4" s="19">
        <v>1</v>
      </c>
      <c r="AD4" s="8">
        <f>SUM(AB4,AC4)</f>
        <v>1</v>
      </c>
      <c r="AE4" s="9">
        <f t="shared" ref="AE4:AE14" si="1">SUM(N4,R4,U4,X4,AA4,AD4)</f>
        <v>10</v>
      </c>
      <c r="AF4" s="9">
        <v>170</v>
      </c>
      <c r="AG4" s="11">
        <f>AE4*100/AF4</f>
        <v>5.882352941176471</v>
      </c>
    </row>
    <row r="5" spans="1:33" ht="24">
      <c r="A5" s="3" t="s">
        <v>11</v>
      </c>
      <c r="B5" s="4"/>
      <c r="C5" s="4">
        <v>1</v>
      </c>
      <c r="D5" s="5">
        <f t="shared" ref="D5:D14" si="2">SUM(B5,C5)</f>
        <v>1</v>
      </c>
      <c r="E5" s="4"/>
      <c r="F5" s="4">
        <v>1</v>
      </c>
      <c r="G5" s="5">
        <f t="shared" ref="G5:G14" si="3">SUM(E5,F5)</f>
        <v>1</v>
      </c>
      <c r="H5" s="4"/>
      <c r="I5" s="4"/>
      <c r="J5" s="5">
        <f t="shared" ref="J5:J14" si="4">SUM(H5,I5)</f>
        <v>0</v>
      </c>
      <c r="K5" s="4"/>
      <c r="L5" s="4">
        <v>1</v>
      </c>
      <c r="M5" s="5">
        <f t="shared" ref="M5:M14" si="5">SUM(K5,L5)</f>
        <v>1</v>
      </c>
      <c r="N5" s="5">
        <f t="shared" si="0"/>
        <v>3</v>
      </c>
      <c r="O5" s="3" t="s">
        <v>11</v>
      </c>
      <c r="P5" s="7"/>
      <c r="Q5" s="7"/>
      <c r="R5" s="8">
        <f t="shared" ref="R5:R14" si="6">SUM(P5,Q5)</f>
        <v>0</v>
      </c>
      <c r="S5" s="7"/>
      <c r="T5" s="7"/>
      <c r="U5" s="8">
        <f t="shared" ref="U5:U14" si="7">SUM(S5,T5)</f>
        <v>0</v>
      </c>
      <c r="V5" s="7"/>
      <c r="W5" s="7">
        <v>1</v>
      </c>
      <c r="X5" s="8">
        <f t="shared" ref="X5:X14" si="8">SUM(V5,W5)</f>
        <v>1</v>
      </c>
      <c r="Y5" s="7"/>
      <c r="Z5" s="7">
        <v>1</v>
      </c>
      <c r="AA5" s="8">
        <f t="shared" ref="AA5:AA14" si="9">SUM(Y5,Z5)</f>
        <v>1</v>
      </c>
      <c r="AB5" s="7"/>
      <c r="AC5" s="7">
        <v>1</v>
      </c>
      <c r="AD5" s="8">
        <f t="shared" ref="AD5:AD14" si="10">SUM(AB5,AC5)</f>
        <v>1</v>
      </c>
      <c r="AE5" s="9">
        <f t="shared" si="1"/>
        <v>6</v>
      </c>
      <c r="AF5" s="10">
        <v>102</v>
      </c>
      <c r="AG5" s="11">
        <f t="shared" ref="AG5:AG14" si="11">AE5*100/AF5</f>
        <v>5.882352941176471</v>
      </c>
    </row>
    <row r="6" spans="1:33" s="2" customFormat="1" ht="24">
      <c r="A6" s="44" t="s">
        <v>12</v>
      </c>
      <c r="B6" s="21"/>
      <c r="C6" s="21">
        <v>1</v>
      </c>
      <c r="D6" s="5">
        <f t="shared" si="2"/>
        <v>1</v>
      </c>
      <c r="E6" s="21"/>
      <c r="F6" s="21">
        <v>1</v>
      </c>
      <c r="G6" s="5">
        <f t="shared" si="3"/>
        <v>1</v>
      </c>
      <c r="H6" s="21"/>
      <c r="I6" s="21">
        <v>1</v>
      </c>
      <c r="J6" s="5">
        <f t="shared" si="4"/>
        <v>1</v>
      </c>
      <c r="K6" s="21"/>
      <c r="L6" s="21">
        <v>1</v>
      </c>
      <c r="M6" s="5">
        <f t="shared" si="5"/>
        <v>1</v>
      </c>
      <c r="N6" s="5">
        <f t="shared" si="0"/>
        <v>4</v>
      </c>
      <c r="O6" s="44" t="s">
        <v>12</v>
      </c>
      <c r="P6" s="22"/>
      <c r="Q6" s="22">
        <v>1</v>
      </c>
      <c r="R6" s="8">
        <f t="shared" si="6"/>
        <v>1</v>
      </c>
      <c r="S6" s="22"/>
      <c r="T6" s="22">
        <v>1</v>
      </c>
      <c r="U6" s="8">
        <f t="shared" si="7"/>
        <v>1</v>
      </c>
      <c r="V6" s="22"/>
      <c r="W6" s="22">
        <v>1</v>
      </c>
      <c r="X6" s="8">
        <f t="shared" si="8"/>
        <v>1</v>
      </c>
      <c r="Y6" s="22"/>
      <c r="Z6" s="22">
        <v>1</v>
      </c>
      <c r="AA6" s="8">
        <f t="shared" si="9"/>
        <v>1</v>
      </c>
      <c r="AB6" s="22"/>
      <c r="AC6" s="22">
        <v>1</v>
      </c>
      <c r="AD6" s="8">
        <f t="shared" si="10"/>
        <v>1</v>
      </c>
      <c r="AE6" s="9">
        <f t="shared" si="1"/>
        <v>9</v>
      </c>
      <c r="AF6" s="45">
        <v>136</v>
      </c>
      <c r="AG6" s="11">
        <f t="shared" si="11"/>
        <v>6.617647058823529</v>
      </c>
    </row>
    <row r="7" spans="1:33" ht="24">
      <c r="A7" s="3" t="s">
        <v>13</v>
      </c>
      <c r="B7" s="4"/>
      <c r="C7" s="4">
        <v>1</v>
      </c>
      <c r="D7" s="5">
        <f t="shared" si="2"/>
        <v>1</v>
      </c>
      <c r="E7" s="4"/>
      <c r="F7" s="4"/>
      <c r="G7" s="5">
        <f t="shared" si="3"/>
        <v>0</v>
      </c>
      <c r="H7" s="4"/>
      <c r="I7" s="4"/>
      <c r="J7" s="5">
        <f t="shared" si="4"/>
        <v>0</v>
      </c>
      <c r="K7" s="4"/>
      <c r="L7" s="4">
        <v>1</v>
      </c>
      <c r="M7" s="5">
        <f t="shared" si="5"/>
        <v>1</v>
      </c>
      <c r="N7" s="5">
        <f t="shared" si="0"/>
        <v>2</v>
      </c>
      <c r="O7" s="3" t="s">
        <v>13</v>
      </c>
      <c r="P7" s="7"/>
      <c r="Q7" s="7"/>
      <c r="R7" s="8">
        <f t="shared" si="6"/>
        <v>0</v>
      </c>
      <c r="S7" s="7"/>
      <c r="T7" s="7"/>
      <c r="U7" s="8">
        <f t="shared" si="7"/>
        <v>0</v>
      </c>
      <c r="V7" s="7"/>
      <c r="W7" s="7">
        <v>1</v>
      </c>
      <c r="X7" s="8">
        <f t="shared" si="8"/>
        <v>1</v>
      </c>
      <c r="Y7" s="7"/>
      <c r="Z7" s="7">
        <v>1</v>
      </c>
      <c r="AA7" s="8">
        <f t="shared" si="9"/>
        <v>1</v>
      </c>
      <c r="AB7" s="7"/>
      <c r="AC7" s="7">
        <v>1</v>
      </c>
      <c r="AD7" s="8">
        <f t="shared" si="10"/>
        <v>1</v>
      </c>
      <c r="AE7" s="9">
        <f t="shared" si="1"/>
        <v>5</v>
      </c>
      <c r="AF7" s="10">
        <v>68</v>
      </c>
      <c r="AG7" s="11">
        <f t="shared" si="11"/>
        <v>7.3529411764705879</v>
      </c>
    </row>
    <row r="8" spans="1:33" ht="24">
      <c r="A8" s="3" t="s">
        <v>54</v>
      </c>
      <c r="B8" s="4"/>
      <c r="C8" s="4">
        <v>1</v>
      </c>
      <c r="D8" s="5">
        <f t="shared" si="2"/>
        <v>1</v>
      </c>
      <c r="E8" s="4"/>
      <c r="F8" s="4"/>
      <c r="G8" s="5">
        <f t="shared" si="3"/>
        <v>0</v>
      </c>
      <c r="H8" s="4"/>
      <c r="I8" s="4"/>
      <c r="J8" s="5">
        <f t="shared" si="4"/>
        <v>0</v>
      </c>
      <c r="K8" s="4"/>
      <c r="L8" s="4">
        <v>1</v>
      </c>
      <c r="M8" s="5">
        <f t="shared" si="5"/>
        <v>1</v>
      </c>
      <c r="N8" s="5">
        <f t="shared" si="0"/>
        <v>2</v>
      </c>
      <c r="O8" s="3" t="s">
        <v>54</v>
      </c>
      <c r="P8" s="7"/>
      <c r="Q8" s="7"/>
      <c r="R8" s="8">
        <f t="shared" si="6"/>
        <v>0</v>
      </c>
      <c r="S8" s="7"/>
      <c r="T8" s="7"/>
      <c r="U8" s="8">
        <f t="shared" si="7"/>
        <v>0</v>
      </c>
      <c r="V8" s="7"/>
      <c r="W8" s="7"/>
      <c r="X8" s="8">
        <f t="shared" si="8"/>
        <v>0</v>
      </c>
      <c r="Y8" s="7"/>
      <c r="Z8" s="7"/>
      <c r="AA8" s="8">
        <f t="shared" si="9"/>
        <v>0</v>
      </c>
      <c r="AB8" s="7"/>
      <c r="AC8" s="7">
        <v>1</v>
      </c>
      <c r="AD8" s="8">
        <f t="shared" si="10"/>
        <v>1</v>
      </c>
      <c r="AE8" s="9">
        <f t="shared" si="1"/>
        <v>3</v>
      </c>
      <c r="AF8" s="10">
        <v>34</v>
      </c>
      <c r="AG8" s="11">
        <f t="shared" si="11"/>
        <v>8.8235294117647065</v>
      </c>
    </row>
    <row r="9" spans="1:33" ht="36">
      <c r="A9" s="3" t="s">
        <v>14</v>
      </c>
      <c r="B9" s="4"/>
      <c r="C9" s="4">
        <v>1</v>
      </c>
      <c r="D9" s="5">
        <f t="shared" si="2"/>
        <v>1</v>
      </c>
      <c r="E9" s="4"/>
      <c r="F9" s="4"/>
      <c r="G9" s="5">
        <f t="shared" si="3"/>
        <v>0</v>
      </c>
      <c r="H9" s="4"/>
      <c r="I9" s="4"/>
      <c r="J9" s="5">
        <f t="shared" si="4"/>
        <v>0</v>
      </c>
      <c r="K9" s="4"/>
      <c r="L9" s="4">
        <v>1</v>
      </c>
      <c r="M9" s="5">
        <f t="shared" si="5"/>
        <v>1</v>
      </c>
      <c r="N9" s="5">
        <f t="shared" si="0"/>
        <v>2</v>
      </c>
      <c r="O9" s="3" t="s">
        <v>14</v>
      </c>
      <c r="P9" s="7"/>
      <c r="Q9" s="7"/>
      <c r="R9" s="8">
        <f t="shared" si="6"/>
        <v>0</v>
      </c>
      <c r="S9" s="7"/>
      <c r="T9" s="7"/>
      <c r="U9" s="8">
        <f t="shared" si="7"/>
        <v>0</v>
      </c>
      <c r="V9" s="7"/>
      <c r="W9" s="7"/>
      <c r="X9" s="8">
        <f t="shared" si="8"/>
        <v>0</v>
      </c>
      <c r="Y9" s="7"/>
      <c r="Z9" s="7"/>
      <c r="AA9" s="8">
        <f t="shared" si="9"/>
        <v>0</v>
      </c>
      <c r="AB9" s="7"/>
      <c r="AC9" s="7">
        <v>1</v>
      </c>
      <c r="AD9" s="8">
        <f t="shared" si="10"/>
        <v>1</v>
      </c>
      <c r="AE9" s="9">
        <f t="shared" si="1"/>
        <v>3</v>
      </c>
      <c r="AF9" s="10">
        <v>34</v>
      </c>
      <c r="AG9" s="11">
        <f t="shared" si="11"/>
        <v>8.8235294117647065</v>
      </c>
    </row>
    <row r="10" spans="1:33">
      <c r="A10" s="3" t="s">
        <v>15</v>
      </c>
      <c r="B10" s="4"/>
      <c r="C10" s="4">
        <v>1</v>
      </c>
      <c r="D10" s="5">
        <f t="shared" si="2"/>
        <v>1</v>
      </c>
      <c r="E10" s="4"/>
      <c r="F10" s="4"/>
      <c r="G10" s="5">
        <f t="shared" si="3"/>
        <v>0</v>
      </c>
      <c r="H10" s="4"/>
      <c r="I10" s="4"/>
      <c r="J10" s="5">
        <f t="shared" si="4"/>
        <v>0</v>
      </c>
      <c r="K10" s="4"/>
      <c r="L10" s="4">
        <v>1</v>
      </c>
      <c r="M10" s="5">
        <f t="shared" si="5"/>
        <v>1</v>
      </c>
      <c r="N10" s="5">
        <f t="shared" si="0"/>
        <v>2</v>
      </c>
      <c r="O10" s="3" t="s">
        <v>15</v>
      </c>
      <c r="P10" s="7"/>
      <c r="Q10" s="7"/>
      <c r="R10" s="8">
        <f t="shared" si="6"/>
        <v>0</v>
      </c>
      <c r="S10" s="7"/>
      <c r="T10" s="7"/>
      <c r="U10" s="8">
        <f t="shared" si="7"/>
        <v>0</v>
      </c>
      <c r="V10" s="7"/>
      <c r="W10" s="7"/>
      <c r="X10" s="8">
        <f t="shared" si="8"/>
        <v>0</v>
      </c>
      <c r="Y10" s="7"/>
      <c r="Z10" s="7"/>
      <c r="AA10" s="8">
        <f t="shared" si="9"/>
        <v>0</v>
      </c>
      <c r="AB10" s="7"/>
      <c r="AC10" s="7">
        <v>1</v>
      </c>
      <c r="AD10" s="8">
        <f t="shared" si="10"/>
        <v>1</v>
      </c>
      <c r="AE10" s="9">
        <f t="shared" si="1"/>
        <v>3</v>
      </c>
      <c r="AF10" s="10">
        <v>34</v>
      </c>
      <c r="AG10" s="11">
        <f t="shared" si="11"/>
        <v>8.8235294117647065</v>
      </c>
    </row>
    <row r="11" spans="1:33" ht="36">
      <c r="A11" s="3" t="s">
        <v>16</v>
      </c>
      <c r="B11" s="4"/>
      <c r="C11" s="4"/>
      <c r="D11" s="5">
        <f t="shared" si="2"/>
        <v>0</v>
      </c>
      <c r="E11" s="4"/>
      <c r="F11" s="4"/>
      <c r="G11" s="5">
        <f t="shared" si="3"/>
        <v>0</v>
      </c>
      <c r="H11" s="4"/>
      <c r="I11" s="4"/>
      <c r="J11" s="5">
        <f t="shared" si="4"/>
        <v>0</v>
      </c>
      <c r="K11" s="4"/>
      <c r="L11" s="4"/>
      <c r="M11" s="5">
        <f t="shared" si="5"/>
        <v>0</v>
      </c>
      <c r="N11" s="5">
        <f t="shared" si="0"/>
        <v>0</v>
      </c>
      <c r="O11" s="3" t="s">
        <v>16</v>
      </c>
      <c r="P11" s="7"/>
      <c r="Q11" s="7"/>
      <c r="R11" s="8">
        <f t="shared" si="6"/>
        <v>0</v>
      </c>
      <c r="S11" s="7"/>
      <c r="T11" s="7"/>
      <c r="U11" s="8">
        <f t="shared" si="7"/>
        <v>0</v>
      </c>
      <c r="V11" s="7"/>
      <c r="W11" s="7">
        <v>1</v>
      </c>
      <c r="X11" s="8">
        <f t="shared" si="8"/>
        <v>1</v>
      </c>
      <c r="Y11" s="7"/>
      <c r="Z11" s="7">
        <v>1</v>
      </c>
      <c r="AA11" s="8">
        <f t="shared" si="9"/>
        <v>1</v>
      </c>
      <c r="AB11" s="7"/>
      <c r="AC11" s="7">
        <v>1</v>
      </c>
      <c r="AD11" s="8">
        <f t="shared" si="10"/>
        <v>1</v>
      </c>
      <c r="AE11" s="9">
        <f t="shared" si="1"/>
        <v>3</v>
      </c>
      <c r="AF11" s="10">
        <v>68</v>
      </c>
      <c r="AG11" s="11">
        <f t="shared" si="11"/>
        <v>4.4117647058823533</v>
      </c>
    </row>
    <row r="12" spans="1:33">
      <c r="A12" s="3" t="s">
        <v>17</v>
      </c>
      <c r="B12" s="4"/>
      <c r="C12" s="4">
        <v>1</v>
      </c>
      <c r="D12" s="5">
        <f t="shared" si="2"/>
        <v>1</v>
      </c>
      <c r="E12" s="4"/>
      <c r="F12" s="4" t="s">
        <v>53</v>
      </c>
      <c r="G12" s="5">
        <f t="shared" si="3"/>
        <v>0</v>
      </c>
      <c r="H12" s="4"/>
      <c r="I12" s="4"/>
      <c r="J12" s="5">
        <f t="shared" si="4"/>
        <v>0</v>
      </c>
      <c r="K12" s="4"/>
      <c r="L12" s="4">
        <v>1</v>
      </c>
      <c r="M12" s="5">
        <f t="shared" si="5"/>
        <v>1</v>
      </c>
      <c r="N12" s="5">
        <f t="shared" si="0"/>
        <v>2</v>
      </c>
      <c r="O12" s="3" t="s">
        <v>17</v>
      </c>
      <c r="P12" s="7"/>
      <c r="Q12" s="7"/>
      <c r="R12" s="8">
        <f t="shared" si="6"/>
        <v>0</v>
      </c>
      <c r="S12" s="7"/>
      <c r="T12" s="7"/>
      <c r="U12" s="8">
        <f t="shared" si="7"/>
        <v>0</v>
      </c>
      <c r="V12" s="7"/>
      <c r="W12" s="7" t="s">
        <v>53</v>
      </c>
      <c r="X12" s="8">
        <f t="shared" si="8"/>
        <v>0</v>
      </c>
      <c r="Y12" s="7"/>
      <c r="Z12" s="7" t="s">
        <v>53</v>
      </c>
      <c r="AA12" s="8">
        <f t="shared" si="9"/>
        <v>0</v>
      </c>
      <c r="AB12" s="7"/>
      <c r="AC12" s="7">
        <v>1</v>
      </c>
      <c r="AD12" s="8">
        <f t="shared" si="10"/>
        <v>1</v>
      </c>
      <c r="AE12" s="9">
        <f t="shared" si="1"/>
        <v>3</v>
      </c>
      <c r="AF12" s="10">
        <v>34</v>
      </c>
      <c r="AG12" s="11">
        <f t="shared" si="11"/>
        <v>8.8235294117647065</v>
      </c>
    </row>
    <row r="13" spans="1:33" ht="36">
      <c r="A13" s="3" t="s">
        <v>18</v>
      </c>
      <c r="B13" s="4"/>
      <c r="C13" s="4">
        <v>1</v>
      </c>
      <c r="D13" s="5">
        <f t="shared" si="2"/>
        <v>1</v>
      </c>
      <c r="E13" s="4"/>
      <c r="F13" s="4"/>
      <c r="G13" s="5">
        <f t="shared" si="3"/>
        <v>0</v>
      </c>
      <c r="H13" s="4"/>
      <c r="I13" s="4"/>
      <c r="J13" s="5">
        <f t="shared" si="4"/>
        <v>0</v>
      </c>
      <c r="K13" s="4"/>
      <c r="L13" s="4">
        <v>1</v>
      </c>
      <c r="M13" s="5">
        <f t="shared" si="5"/>
        <v>1</v>
      </c>
      <c r="N13" s="5">
        <f t="shared" si="0"/>
        <v>2</v>
      </c>
      <c r="O13" s="3" t="s">
        <v>18</v>
      </c>
      <c r="P13" s="7"/>
      <c r="Q13" s="7"/>
      <c r="R13" s="8">
        <f t="shared" si="6"/>
        <v>0</v>
      </c>
      <c r="S13" s="7"/>
      <c r="T13" s="7"/>
      <c r="U13" s="8">
        <f t="shared" si="7"/>
        <v>0</v>
      </c>
      <c r="V13" s="7"/>
      <c r="W13" s="7"/>
      <c r="X13" s="8">
        <f t="shared" si="8"/>
        <v>0</v>
      </c>
      <c r="Y13" s="7"/>
      <c r="Z13" s="7"/>
      <c r="AA13" s="8">
        <f t="shared" si="9"/>
        <v>0</v>
      </c>
      <c r="AB13" s="7"/>
      <c r="AC13" s="7">
        <v>1</v>
      </c>
      <c r="AD13" s="8">
        <f t="shared" si="10"/>
        <v>1</v>
      </c>
      <c r="AE13" s="9">
        <f t="shared" si="1"/>
        <v>3</v>
      </c>
      <c r="AF13" s="10">
        <v>34</v>
      </c>
      <c r="AG13" s="11">
        <f t="shared" si="11"/>
        <v>8.8235294117647065</v>
      </c>
    </row>
    <row r="14" spans="1:33" ht="24.75">
      <c r="A14" s="7" t="s">
        <v>31</v>
      </c>
      <c r="B14" s="4"/>
      <c r="C14" s="4">
        <v>1</v>
      </c>
      <c r="D14" s="5">
        <f t="shared" si="2"/>
        <v>1</v>
      </c>
      <c r="E14" s="4"/>
      <c r="F14" s="4">
        <v>1</v>
      </c>
      <c r="G14" s="5">
        <f t="shared" si="3"/>
        <v>1</v>
      </c>
      <c r="H14" s="4"/>
      <c r="I14" s="4"/>
      <c r="J14" s="5">
        <f t="shared" si="4"/>
        <v>0</v>
      </c>
      <c r="K14" s="4"/>
      <c r="L14" s="4">
        <v>1</v>
      </c>
      <c r="M14" s="5">
        <f t="shared" si="5"/>
        <v>1</v>
      </c>
      <c r="N14" s="5">
        <f t="shared" si="0"/>
        <v>3</v>
      </c>
      <c r="O14" s="7" t="s">
        <v>31</v>
      </c>
      <c r="P14" s="7"/>
      <c r="Q14" s="7"/>
      <c r="R14" s="8">
        <f t="shared" si="6"/>
        <v>0</v>
      </c>
      <c r="S14" s="7"/>
      <c r="T14" s="7"/>
      <c r="U14" s="8">
        <f t="shared" si="7"/>
        <v>0</v>
      </c>
      <c r="V14" s="7"/>
      <c r="W14" s="7">
        <v>1</v>
      </c>
      <c r="X14" s="8">
        <f t="shared" si="8"/>
        <v>1</v>
      </c>
      <c r="Y14" s="7"/>
      <c r="Z14" s="7"/>
      <c r="AA14" s="8">
        <f t="shared" si="9"/>
        <v>0</v>
      </c>
      <c r="AB14" s="7"/>
      <c r="AC14" s="7">
        <v>1</v>
      </c>
      <c r="AD14" s="8">
        <f t="shared" si="10"/>
        <v>1</v>
      </c>
      <c r="AE14" s="9">
        <f t="shared" si="1"/>
        <v>5</v>
      </c>
      <c r="AF14" s="10">
        <v>68</v>
      </c>
      <c r="AG14" s="11">
        <f t="shared" si="11"/>
        <v>7.3529411764705879</v>
      </c>
    </row>
    <row r="15" spans="1:33">
      <c r="AE15" s="50">
        <f>SUM(AE4:AE14)</f>
        <v>53</v>
      </c>
      <c r="AF15">
        <f>SUM(AF4:AF14)</f>
        <v>782</v>
      </c>
      <c r="AG15" s="51">
        <f>AE15*100/AF15</f>
        <v>6.7774936061381075</v>
      </c>
    </row>
  </sheetData>
  <mergeCells count="12">
    <mergeCell ref="V1:X1"/>
    <mergeCell ref="Y1:AA1"/>
    <mergeCell ref="AB1:AD1"/>
    <mergeCell ref="AE1:AG1"/>
    <mergeCell ref="A3:N3"/>
    <mergeCell ref="O3:AG3"/>
    <mergeCell ref="B1:D1"/>
    <mergeCell ref="E1:G1"/>
    <mergeCell ref="H1:J1"/>
    <mergeCell ref="K1:M1"/>
    <mergeCell ref="P1:R1"/>
    <mergeCell ref="S1:U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6"/>
  <sheetViews>
    <sheetView topLeftCell="C1" zoomScale="90" zoomScaleNormal="90" workbookViewId="0">
      <selection activeCell="E13" sqref="E13"/>
    </sheetView>
  </sheetViews>
  <sheetFormatPr defaultRowHeight="15"/>
  <cols>
    <col min="1" max="16384" width="9.140625" style="12"/>
  </cols>
  <sheetData>
    <row r="1" spans="1:33" ht="89.25">
      <c r="A1" s="13" t="s">
        <v>0</v>
      </c>
      <c r="B1" s="71" t="s">
        <v>1</v>
      </c>
      <c r="C1" s="71"/>
      <c r="D1" s="71"/>
      <c r="E1" s="71" t="s">
        <v>2</v>
      </c>
      <c r="F1" s="71"/>
      <c r="G1" s="71"/>
      <c r="H1" s="71" t="s">
        <v>3</v>
      </c>
      <c r="I1" s="71"/>
      <c r="J1" s="71"/>
      <c r="K1" s="71" t="s">
        <v>4</v>
      </c>
      <c r="L1" s="71"/>
      <c r="M1" s="71"/>
      <c r="N1" s="14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29.75" customHeight="1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6.5" customHeight="1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 t="s">
        <v>29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s="43" customFormat="1" ht="24">
      <c r="A4" s="42" t="s">
        <v>10</v>
      </c>
      <c r="B4" s="5"/>
      <c r="C4" s="5">
        <v>1</v>
      </c>
      <c r="D4" s="5">
        <f>SUM(B4,C4)</f>
        <v>1</v>
      </c>
      <c r="E4" s="5"/>
      <c r="F4" s="5">
        <v>1</v>
      </c>
      <c r="G4" s="5">
        <f>SUM(E4,F4)</f>
        <v>1</v>
      </c>
      <c r="H4" s="5"/>
      <c r="I4" s="5">
        <v>1</v>
      </c>
      <c r="J4" s="5">
        <f>SUM(H4,I4)</f>
        <v>1</v>
      </c>
      <c r="K4" s="5"/>
      <c r="L4" s="5">
        <v>1</v>
      </c>
      <c r="M4" s="5">
        <f>SUM(K4,L4)</f>
        <v>1</v>
      </c>
      <c r="N4" s="5">
        <f t="shared" ref="N4:N15" si="0">SUM(D4,G4,J4,M4)</f>
        <v>4</v>
      </c>
      <c r="O4" s="42" t="s">
        <v>10</v>
      </c>
      <c r="P4" s="8"/>
      <c r="Q4" s="8">
        <v>1</v>
      </c>
      <c r="R4" s="8">
        <f>SUM(P4,Q4)</f>
        <v>1</v>
      </c>
      <c r="S4" s="8"/>
      <c r="T4" s="8"/>
      <c r="U4" s="8">
        <f>SUM(S4,T4)</f>
        <v>0</v>
      </c>
      <c r="V4" s="8"/>
      <c r="W4" s="8">
        <v>1</v>
      </c>
      <c r="X4" s="8">
        <f>SUM(V4,W4)</f>
        <v>1</v>
      </c>
      <c r="Y4" s="8">
        <v>1</v>
      </c>
      <c r="Z4" s="8"/>
      <c r="AA4" s="8">
        <f>SUM(Y4,Z4)</f>
        <v>1</v>
      </c>
      <c r="AB4" s="8"/>
      <c r="AC4" s="19">
        <v>1</v>
      </c>
      <c r="AD4" s="8">
        <f>SUM(AB4,AC4)</f>
        <v>1</v>
      </c>
      <c r="AE4" s="9">
        <f t="shared" ref="AE4:AE15" si="1">SUM(N4,R4,U4,X4,AA4,AD4)</f>
        <v>8</v>
      </c>
      <c r="AF4" s="9">
        <v>170</v>
      </c>
      <c r="AG4" s="11">
        <f>AE4*100/AF4</f>
        <v>4.7058823529411766</v>
      </c>
    </row>
    <row r="5" spans="1:33" ht="24">
      <c r="A5" s="3" t="s">
        <v>11</v>
      </c>
      <c r="B5" s="4"/>
      <c r="C5" s="4">
        <v>1</v>
      </c>
      <c r="D5" s="5">
        <f t="shared" ref="D5:D15" si="2">SUM(B5,C5)</f>
        <v>1</v>
      </c>
      <c r="E5" s="4"/>
      <c r="F5" s="4"/>
      <c r="G5" s="5">
        <f t="shared" ref="G5:G15" si="3">SUM(E5,F5)</f>
        <v>0</v>
      </c>
      <c r="H5" s="4"/>
      <c r="I5" s="4"/>
      <c r="J5" s="5">
        <f t="shared" ref="J5:J15" si="4">SUM(H5,I5)</f>
        <v>0</v>
      </c>
      <c r="K5" s="4"/>
      <c r="L5" s="4">
        <v>1</v>
      </c>
      <c r="M5" s="5">
        <f t="shared" ref="M5:M15" si="5">SUM(K5,L5)</f>
        <v>1</v>
      </c>
      <c r="N5" s="5">
        <f t="shared" si="0"/>
        <v>2</v>
      </c>
      <c r="O5" s="3" t="s">
        <v>11</v>
      </c>
      <c r="P5" s="7"/>
      <c r="Q5" s="7"/>
      <c r="R5" s="8">
        <f t="shared" ref="R5:R15" si="6">SUM(P5,Q5)</f>
        <v>0</v>
      </c>
      <c r="S5" s="7"/>
      <c r="T5" s="7"/>
      <c r="U5" s="8">
        <f t="shared" ref="U5:U15" si="7">SUM(S5,T5)</f>
        <v>0</v>
      </c>
      <c r="V5" s="7"/>
      <c r="W5" s="7">
        <v>1</v>
      </c>
      <c r="X5" s="8">
        <f t="shared" ref="X5:X15" si="8">SUM(V5,W5)</f>
        <v>1</v>
      </c>
      <c r="Y5" s="7"/>
      <c r="Z5" s="7">
        <v>1</v>
      </c>
      <c r="AA5" s="8">
        <f t="shared" ref="AA5:AA15" si="9">SUM(Y5,Z5)</f>
        <v>1</v>
      </c>
      <c r="AB5" s="7"/>
      <c r="AC5" s="7">
        <v>1</v>
      </c>
      <c r="AD5" s="8">
        <f t="shared" ref="AD5:AD15" si="10">SUM(AB5,AC5)</f>
        <v>1</v>
      </c>
      <c r="AE5" s="9">
        <f t="shared" si="1"/>
        <v>5</v>
      </c>
      <c r="AF5" s="10">
        <v>102</v>
      </c>
      <c r="AG5" s="11">
        <f t="shared" ref="AG5:AG15" si="11">AE5*100/AF5</f>
        <v>4.9019607843137258</v>
      </c>
    </row>
    <row r="6" spans="1:33" s="46" customFormat="1" ht="24">
      <c r="A6" s="44" t="s">
        <v>12</v>
      </c>
      <c r="B6" s="21"/>
      <c r="C6" s="21">
        <v>1</v>
      </c>
      <c r="D6" s="5">
        <f t="shared" si="2"/>
        <v>1</v>
      </c>
      <c r="E6" s="21"/>
      <c r="F6" s="21">
        <v>1</v>
      </c>
      <c r="G6" s="5">
        <f t="shared" si="3"/>
        <v>1</v>
      </c>
      <c r="H6" s="21"/>
      <c r="I6" s="21">
        <v>1</v>
      </c>
      <c r="J6" s="5">
        <f t="shared" si="4"/>
        <v>1</v>
      </c>
      <c r="K6" s="21"/>
      <c r="L6" s="21">
        <v>1</v>
      </c>
      <c r="M6" s="5">
        <f t="shared" si="5"/>
        <v>1</v>
      </c>
      <c r="N6" s="5">
        <f t="shared" si="0"/>
        <v>4</v>
      </c>
      <c r="O6" s="44" t="s">
        <v>12</v>
      </c>
      <c r="P6" s="22"/>
      <c r="Q6" s="22">
        <v>1</v>
      </c>
      <c r="R6" s="8">
        <f t="shared" si="6"/>
        <v>1</v>
      </c>
      <c r="S6" s="22"/>
      <c r="T6" s="22">
        <v>1</v>
      </c>
      <c r="U6" s="8">
        <f t="shared" si="7"/>
        <v>1</v>
      </c>
      <c r="V6" s="22"/>
      <c r="W6" s="22"/>
      <c r="X6" s="8">
        <f t="shared" si="8"/>
        <v>0</v>
      </c>
      <c r="Y6" s="22">
        <v>1</v>
      </c>
      <c r="Z6" s="22"/>
      <c r="AA6" s="8">
        <f t="shared" si="9"/>
        <v>1</v>
      </c>
      <c r="AB6" s="22"/>
      <c r="AC6" s="22">
        <v>1</v>
      </c>
      <c r="AD6" s="8">
        <f t="shared" si="10"/>
        <v>1</v>
      </c>
      <c r="AE6" s="9">
        <f t="shared" si="1"/>
        <v>8</v>
      </c>
      <c r="AF6" s="45">
        <v>136</v>
      </c>
      <c r="AG6" s="11">
        <f t="shared" si="11"/>
        <v>5.882352941176471</v>
      </c>
    </row>
    <row r="7" spans="1:33" ht="24">
      <c r="A7" s="3" t="s">
        <v>13</v>
      </c>
      <c r="B7" s="4"/>
      <c r="C7" s="4">
        <v>1</v>
      </c>
      <c r="D7" s="5">
        <f t="shared" si="2"/>
        <v>1</v>
      </c>
      <c r="E7" s="4"/>
      <c r="F7" s="4">
        <v>1</v>
      </c>
      <c r="G7" s="5">
        <f t="shared" si="3"/>
        <v>1</v>
      </c>
      <c r="H7" s="4"/>
      <c r="I7" s="4"/>
      <c r="J7" s="5">
        <f t="shared" si="4"/>
        <v>0</v>
      </c>
      <c r="K7" s="4"/>
      <c r="L7" s="4">
        <v>1</v>
      </c>
      <c r="M7" s="5">
        <f t="shared" si="5"/>
        <v>1</v>
      </c>
      <c r="N7" s="5">
        <f t="shared" si="0"/>
        <v>3</v>
      </c>
      <c r="O7" s="3" t="s">
        <v>13</v>
      </c>
      <c r="P7" s="7"/>
      <c r="Q7" s="7"/>
      <c r="R7" s="8">
        <f t="shared" si="6"/>
        <v>0</v>
      </c>
      <c r="S7" s="7"/>
      <c r="T7" s="7"/>
      <c r="U7" s="8">
        <f t="shared" si="7"/>
        <v>0</v>
      </c>
      <c r="V7" s="7"/>
      <c r="W7" s="7"/>
      <c r="X7" s="8">
        <f t="shared" si="8"/>
        <v>0</v>
      </c>
      <c r="Y7" s="7">
        <v>1</v>
      </c>
      <c r="Z7" s="7"/>
      <c r="AA7" s="8">
        <f t="shared" si="9"/>
        <v>1</v>
      </c>
      <c r="AB7" s="7"/>
      <c r="AC7" s="7">
        <v>1</v>
      </c>
      <c r="AD7" s="8">
        <f t="shared" si="10"/>
        <v>1</v>
      </c>
      <c r="AE7" s="9">
        <f t="shared" si="1"/>
        <v>5</v>
      </c>
      <c r="AF7" s="10">
        <v>68</v>
      </c>
      <c r="AG7" s="11">
        <f t="shared" si="11"/>
        <v>7.3529411764705879</v>
      </c>
    </row>
    <row r="8" spans="1:33" ht="24">
      <c r="A8" s="3" t="s">
        <v>54</v>
      </c>
      <c r="B8" s="4"/>
      <c r="C8" s="4">
        <v>1</v>
      </c>
      <c r="D8" s="5">
        <f t="shared" si="2"/>
        <v>1</v>
      </c>
      <c r="E8" s="4"/>
      <c r="F8" s="4"/>
      <c r="G8" s="5">
        <f t="shared" si="3"/>
        <v>0</v>
      </c>
      <c r="H8" s="4"/>
      <c r="I8" s="4"/>
      <c r="J8" s="5">
        <f t="shared" si="4"/>
        <v>0</v>
      </c>
      <c r="K8" s="4"/>
      <c r="L8" s="4">
        <v>1</v>
      </c>
      <c r="M8" s="5">
        <f t="shared" si="5"/>
        <v>1</v>
      </c>
      <c r="N8" s="5">
        <f t="shared" si="0"/>
        <v>2</v>
      </c>
      <c r="O8" s="3" t="s">
        <v>54</v>
      </c>
      <c r="P8" s="7"/>
      <c r="Q8" s="7"/>
      <c r="R8" s="8">
        <f t="shared" si="6"/>
        <v>0</v>
      </c>
      <c r="S8" s="7"/>
      <c r="T8" s="7"/>
      <c r="U8" s="8">
        <f t="shared" si="7"/>
        <v>0</v>
      </c>
      <c r="V8" s="7"/>
      <c r="W8" s="7"/>
      <c r="X8" s="8">
        <f t="shared" si="8"/>
        <v>0</v>
      </c>
      <c r="Y8" s="7"/>
      <c r="Z8" s="7"/>
      <c r="AA8" s="8">
        <f t="shared" si="9"/>
        <v>0</v>
      </c>
      <c r="AB8" s="7"/>
      <c r="AC8" s="7">
        <v>1</v>
      </c>
      <c r="AD8" s="8">
        <f t="shared" si="10"/>
        <v>1</v>
      </c>
      <c r="AE8" s="9">
        <f t="shared" si="1"/>
        <v>3</v>
      </c>
      <c r="AF8" s="10">
        <v>34</v>
      </c>
      <c r="AG8" s="11">
        <f t="shared" si="11"/>
        <v>8.8235294117647065</v>
      </c>
    </row>
    <row r="9" spans="1:33" ht="36">
      <c r="A9" s="3" t="s">
        <v>14</v>
      </c>
      <c r="B9" s="4"/>
      <c r="C9" s="4">
        <v>1</v>
      </c>
      <c r="D9" s="5">
        <f t="shared" si="2"/>
        <v>1</v>
      </c>
      <c r="E9" s="4"/>
      <c r="F9" s="4"/>
      <c r="G9" s="5">
        <f t="shared" si="3"/>
        <v>0</v>
      </c>
      <c r="H9" s="4"/>
      <c r="I9" s="4"/>
      <c r="J9" s="5">
        <f t="shared" si="4"/>
        <v>0</v>
      </c>
      <c r="K9" s="4"/>
      <c r="L9" s="4">
        <v>1</v>
      </c>
      <c r="M9" s="5">
        <f t="shared" si="5"/>
        <v>1</v>
      </c>
      <c r="N9" s="5">
        <f t="shared" si="0"/>
        <v>2</v>
      </c>
      <c r="O9" s="3" t="s">
        <v>14</v>
      </c>
      <c r="P9" s="7"/>
      <c r="Q9" s="7"/>
      <c r="R9" s="8">
        <f t="shared" si="6"/>
        <v>0</v>
      </c>
      <c r="S9" s="7"/>
      <c r="T9" s="7"/>
      <c r="U9" s="8">
        <f t="shared" si="7"/>
        <v>0</v>
      </c>
      <c r="V9" s="7"/>
      <c r="W9" s="7"/>
      <c r="X9" s="8">
        <f t="shared" si="8"/>
        <v>0</v>
      </c>
      <c r="Y9" s="7"/>
      <c r="Z9" s="7"/>
      <c r="AA9" s="8">
        <f t="shared" si="9"/>
        <v>0</v>
      </c>
      <c r="AB9" s="7"/>
      <c r="AC9" s="7">
        <v>1</v>
      </c>
      <c r="AD9" s="8">
        <f t="shared" si="10"/>
        <v>1</v>
      </c>
      <c r="AE9" s="9">
        <f t="shared" si="1"/>
        <v>3</v>
      </c>
      <c r="AF9" s="10">
        <v>34</v>
      </c>
      <c r="AG9" s="11">
        <f t="shared" si="11"/>
        <v>8.8235294117647065</v>
      </c>
    </row>
    <row r="10" spans="1:33">
      <c r="A10" s="3" t="s">
        <v>15</v>
      </c>
      <c r="B10" s="4"/>
      <c r="C10" s="4">
        <v>1</v>
      </c>
      <c r="D10" s="5">
        <f t="shared" si="2"/>
        <v>1</v>
      </c>
      <c r="E10" s="4"/>
      <c r="F10" s="4"/>
      <c r="G10" s="5">
        <f t="shared" si="3"/>
        <v>0</v>
      </c>
      <c r="H10" s="4"/>
      <c r="I10" s="4"/>
      <c r="J10" s="5">
        <f t="shared" si="4"/>
        <v>0</v>
      </c>
      <c r="K10" s="4"/>
      <c r="L10" s="4">
        <v>1</v>
      </c>
      <c r="M10" s="5">
        <f t="shared" si="5"/>
        <v>1</v>
      </c>
      <c r="N10" s="5">
        <f t="shared" si="0"/>
        <v>2</v>
      </c>
      <c r="O10" s="3" t="s">
        <v>15</v>
      </c>
      <c r="P10" s="7"/>
      <c r="Q10" s="7"/>
      <c r="R10" s="8">
        <f t="shared" si="6"/>
        <v>0</v>
      </c>
      <c r="S10" s="7"/>
      <c r="T10" s="7"/>
      <c r="U10" s="8">
        <f t="shared" si="7"/>
        <v>0</v>
      </c>
      <c r="V10" s="7"/>
      <c r="W10" s="7"/>
      <c r="X10" s="8">
        <f t="shared" si="8"/>
        <v>0</v>
      </c>
      <c r="Y10" s="7"/>
      <c r="Z10" s="7"/>
      <c r="AA10" s="8">
        <f t="shared" si="9"/>
        <v>0</v>
      </c>
      <c r="AB10" s="7"/>
      <c r="AC10" s="7">
        <v>1</v>
      </c>
      <c r="AD10" s="8">
        <f t="shared" si="10"/>
        <v>1</v>
      </c>
      <c r="AE10" s="9">
        <f t="shared" si="1"/>
        <v>3</v>
      </c>
      <c r="AF10" s="10">
        <v>34</v>
      </c>
      <c r="AG10" s="11">
        <f t="shared" si="11"/>
        <v>8.8235294117647065</v>
      </c>
    </row>
    <row r="11" spans="1:33" ht="36">
      <c r="A11" s="3" t="s">
        <v>16</v>
      </c>
      <c r="B11" s="4"/>
      <c r="C11" s="4"/>
      <c r="D11" s="5">
        <f t="shared" si="2"/>
        <v>0</v>
      </c>
      <c r="E11" s="4"/>
      <c r="F11" s="4"/>
      <c r="G11" s="5">
        <f t="shared" si="3"/>
        <v>0</v>
      </c>
      <c r="H11" s="4"/>
      <c r="I11" s="4"/>
      <c r="J11" s="5">
        <f t="shared" si="4"/>
        <v>0</v>
      </c>
      <c r="K11" s="4"/>
      <c r="L11" s="4"/>
      <c r="M11" s="5">
        <f t="shared" si="5"/>
        <v>0</v>
      </c>
      <c r="N11" s="5">
        <f t="shared" si="0"/>
        <v>0</v>
      </c>
      <c r="O11" s="3" t="s">
        <v>16</v>
      </c>
      <c r="P11" s="7"/>
      <c r="Q11" s="7"/>
      <c r="R11" s="8">
        <f t="shared" si="6"/>
        <v>0</v>
      </c>
      <c r="S11" s="7"/>
      <c r="T11" s="7"/>
      <c r="U11" s="8">
        <f t="shared" si="7"/>
        <v>0</v>
      </c>
      <c r="V11" s="7"/>
      <c r="W11" s="7"/>
      <c r="X11" s="8">
        <f t="shared" si="8"/>
        <v>0</v>
      </c>
      <c r="Y11" s="7"/>
      <c r="Z11" s="7"/>
      <c r="AA11" s="8">
        <f t="shared" si="9"/>
        <v>0</v>
      </c>
      <c r="AB11" s="7"/>
      <c r="AC11" s="7">
        <v>1</v>
      </c>
      <c r="AD11" s="8">
        <f t="shared" si="10"/>
        <v>1</v>
      </c>
      <c r="AE11" s="9">
        <f t="shared" si="1"/>
        <v>1</v>
      </c>
      <c r="AF11" s="10">
        <v>68</v>
      </c>
      <c r="AG11" s="11">
        <f t="shared" si="11"/>
        <v>1.4705882352941178</v>
      </c>
    </row>
    <row r="12" spans="1:33">
      <c r="A12" s="3" t="s">
        <v>17</v>
      </c>
      <c r="B12" s="4"/>
      <c r="C12" s="4"/>
      <c r="D12" s="5">
        <f t="shared" si="2"/>
        <v>0</v>
      </c>
      <c r="E12" s="4"/>
      <c r="F12" s="4"/>
      <c r="G12" s="5">
        <f t="shared" si="3"/>
        <v>0</v>
      </c>
      <c r="H12" s="4"/>
      <c r="I12" s="4"/>
      <c r="J12" s="5">
        <f t="shared" si="4"/>
        <v>0</v>
      </c>
      <c r="K12" s="4"/>
      <c r="L12" s="4"/>
      <c r="M12" s="5">
        <f t="shared" si="5"/>
        <v>0</v>
      </c>
      <c r="N12" s="5">
        <f t="shared" si="0"/>
        <v>0</v>
      </c>
      <c r="O12" s="3" t="s">
        <v>17</v>
      </c>
      <c r="P12" s="7"/>
      <c r="Q12" s="7"/>
      <c r="R12" s="8">
        <f t="shared" si="6"/>
        <v>0</v>
      </c>
      <c r="S12" s="7"/>
      <c r="T12" s="7"/>
      <c r="U12" s="8">
        <f t="shared" si="7"/>
        <v>0</v>
      </c>
      <c r="V12" s="7"/>
      <c r="W12" s="7"/>
      <c r="X12" s="8">
        <f t="shared" si="8"/>
        <v>0</v>
      </c>
      <c r="Y12" s="7"/>
      <c r="Z12" s="7"/>
      <c r="AA12" s="8">
        <f t="shared" si="9"/>
        <v>0</v>
      </c>
      <c r="AB12" s="7"/>
      <c r="AC12" s="7">
        <v>1</v>
      </c>
      <c r="AD12" s="8">
        <f t="shared" si="10"/>
        <v>1</v>
      </c>
      <c r="AE12" s="9">
        <f t="shared" si="1"/>
        <v>1</v>
      </c>
      <c r="AF12" s="10">
        <v>17</v>
      </c>
      <c r="AG12" s="11">
        <f t="shared" si="11"/>
        <v>5.882352941176471</v>
      </c>
    </row>
    <row r="13" spans="1:33" ht="36">
      <c r="A13" s="3" t="s">
        <v>18</v>
      </c>
      <c r="B13" s="4"/>
      <c r="C13" s="4"/>
      <c r="D13" s="5">
        <f t="shared" si="2"/>
        <v>0</v>
      </c>
      <c r="E13" s="4"/>
      <c r="F13" s="4"/>
      <c r="G13" s="5">
        <f t="shared" si="3"/>
        <v>0</v>
      </c>
      <c r="H13" s="4"/>
      <c r="I13" s="4"/>
      <c r="J13" s="5">
        <f t="shared" si="4"/>
        <v>0</v>
      </c>
      <c r="K13" s="4"/>
      <c r="L13" s="4"/>
      <c r="M13" s="5">
        <f t="shared" si="5"/>
        <v>0</v>
      </c>
      <c r="N13" s="5">
        <f t="shared" si="0"/>
        <v>0</v>
      </c>
      <c r="O13" s="3" t="s">
        <v>18</v>
      </c>
      <c r="P13" s="7"/>
      <c r="Q13" s="7"/>
      <c r="R13" s="8">
        <f t="shared" si="6"/>
        <v>0</v>
      </c>
      <c r="S13" s="7"/>
      <c r="T13" s="7"/>
      <c r="U13" s="8">
        <f t="shared" si="7"/>
        <v>0</v>
      </c>
      <c r="V13" s="7"/>
      <c r="W13" s="7"/>
      <c r="X13" s="8">
        <f t="shared" si="8"/>
        <v>0</v>
      </c>
      <c r="Y13" s="7"/>
      <c r="Z13" s="7"/>
      <c r="AA13" s="8">
        <f t="shared" si="9"/>
        <v>0</v>
      </c>
      <c r="AB13" s="7"/>
      <c r="AC13" s="7">
        <v>1</v>
      </c>
      <c r="AD13" s="8">
        <f t="shared" si="10"/>
        <v>1</v>
      </c>
      <c r="AE13" s="9">
        <f t="shared" si="1"/>
        <v>1</v>
      </c>
      <c r="AF13" s="10">
        <v>17</v>
      </c>
      <c r="AG13" s="11">
        <f t="shared" si="11"/>
        <v>5.882352941176471</v>
      </c>
    </row>
    <row r="14" spans="1:33">
      <c r="A14" s="6" t="s">
        <v>30</v>
      </c>
      <c r="B14" s="4"/>
      <c r="C14" s="4">
        <v>1</v>
      </c>
      <c r="D14" s="5">
        <f t="shared" si="2"/>
        <v>1</v>
      </c>
      <c r="E14" s="4"/>
      <c r="F14" s="4"/>
      <c r="G14" s="5">
        <f t="shared" si="3"/>
        <v>0</v>
      </c>
      <c r="H14" s="4"/>
      <c r="I14" s="4"/>
      <c r="J14" s="5">
        <f t="shared" si="4"/>
        <v>0</v>
      </c>
      <c r="K14" s="4"/>
      <c r="L14" s="4"/>
      <c r="M14" s="5">
        <f t="shared" si="5"/>
        <v>0</v>
      </c>
      <c r="N14" s="5">
        <f t="shared" si="0"/>
        <v>1</v>
      </c>
      <c r="O14" s="6" t="s">
        <v>30</v>
      </c>
      <c r="P14" s="7"/>
      <c r="Q14" s="7"/>
      <c r="R14" s="8">
        <f t="shared" si="6"/>
        <v>0</v>
      </c>
      <c r="S14" s="7"/>
      <c r="T14" s="7"/>
      <c r="U14" s="8">
        <f t="shared" si="7"/>
        <v>0</v>
      </c>
      <c r="V14" s="7"/>
      <c r="W14" s="7"/>
      <c r="X14" s="8">
        <f t="shared" si="8"/>
        <v>0</v>
      </c>
      <c r="Y14" s="7"/>
      <c r="Z14" s="7"/>
      <c r="AA14" s="8">
        <f t="shared" si="9"/>
        <v>0</v>
      </c>
      <c r="AB14" s="7"/>
      <c r="AC14" s="7">
        <v>1</v>
      </c>
      <c r="AD14" s="8">
        <f t="shared" si="10"/>
        <v>1</v>
      </c>
      <c r="AE14" s="9">
        <f t="shared" si="1"/>
        <v>2</v>
      </c>
      <c r="AF14" s="10">
        <v>34</v>
      </c>
      <c r="AG14" s="11">
        <f t="shared" si="11"/>
        <v>5.882352941176471</v>
      </c>
    </row>
    <row r="15" spans="1:33" ht="24.75">
      <c r="A15" s="7" t="s">
        <v>31</v>
      </c>
      <c r="B15" s="4"/>
      <c r="C15" s="4">
        <v>1</v>
      </c>
      <c r="D15" s="5">
        <f t="shared" si="2"/>
        <v>1</v>
      </c>
      <c r="E15" s="4"/>
      <c r="F15" s="4"/>
      <c r="G15" s="5">
        <f t="shared" si="3"/>
        <v>0</v>
      </c>
      <c r="H15" s="4"/>
      <c r="I15" s="4"/>
      <c r="J15" s="5">
        <f t="shared" si="4"/>
        <v>0</v>
      </c>
      <c r="K15" s="4"/>
      <c r="L15" s="4">
        <v>1</v>
      </c>
      <c r="M15" s="5">
        <f t="shared" si="5"/>
        <v>1</v>
      </c>
      <c r="N15" s="5">
        <f t="shared" si="0"/>
        <v>2</v>
      </c>
      <c r="O15" s="7" t="s">
        <v>31</v>
      </c>
      <c r="P15" s="7"/>
      <c r="Q15" s="7"/>
      <c r="R15" s="8">
        <f t="shared" si="6"/>
        <v>0</v>
      </c>
      <c r="S15" s="7"/>
      <c r="T15" s="7">
        <v>1</v>
      </c>
      <c r="U15" s="8">
        <f t="shared" si="7"/>
        <v>1</v>
      </c>
      <c r="V15" s="7"/>
      <c r="W15" s="7">
        <v>1</v>
      </c>
      <c r="X15" s="8">
        <f t="shared" si="8"/>
        <v>1</v>
      </c>
      <c r="Y15" s="7"/>
      <c r="Z15" s="7"/>
      <c r="AA15" s="8">
        <f t="shared" si="9"/>
        <v>0</v>
      </c>
      <c r="AB15" s="7"/>
      <c r="AC15" s="7">
        <v>1</v>
      </c>
      <c r="AD15" s="8">
        <f t="shared" si="10"/>
        <v>1</v>
      </c>
      <c r="AE15" s="9">
        <f t="shared" si="1"/>
        <v>5</v>
      </c>
      <c r="AF15" s="10">
        <v>68</v>
      </c>
      <c r="AG15" s="11">
        <f t="shared" si="11"/>
        <v>7.3529411764705879</v>
      </c>
    </row>
    <row r="16" spans="1:33">
      <c r="AE16" s="12">
        <f>SUM(AE4:AE15)</f>
        <v>45</v>
      </c>
      <c r="AF16" s="12">
        <f>SUM(AF4:AF15)</f>
        <v>782</v>
      </c>
      <c r="AG16" s="49">
        <f>AE16*100/AF16</f>
        <v>5.7544757033248084</v>
      </c>
    </row>
  </sheetData>
  <mergeCells count="12">
    <mergeCell ref="V1:X1"/>
    <mergeCell ref="Y1:AA1"/>
    <mergeCell ref="AB1:AD1"/>
    <mergeCell ref="AE1:AG1"/>
    <mergeCell ref="A3:N3"/>
    <mergeCell ref="O3:AG3"/>
    <mergeCell ref="B1:D1"/>
    <mergeCell ref="E1:G1"/>
    <mergeCell ref="H1:J1"/>
    <mergeCell ref="K1:M1"/>
    <mergeCell ref="P1:R1"/>
    <mergeCell ref="S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18"/>
  <sheetViews>
    <sheetView topLeftCell="A4" workbookViewId="0">
      <selection activeCell="S26" sqref="S26"/>
    </sheetView>
  </sheetViews>
  <sheetFormatPr defaultRowHeight="15"/>
  <sheetData>
    <row r="1" spans="1:33" ht="89.25">
      <c r="A1" s="13" t="s">
        <v>0</v>
      </c>
      <c r="B1" s="76" t="s">
        <v>1</v>
      </c>
      <c r="C1" s="77"/>
      <c r="D1" s="78"/>
      <c r="E1" s="76" t="s">
        <v>2</v>
      </c>
      <c r="F1" s="77"/>
      <c r="G1" s="78"/>
      <c r="H1" s="76" t="s">
        <v>3</v>
      </c>
      <c r="I1" s="77"/>
      <c r="J1" s="78"/>
      <c r="K1" s="76" t="s">
        <v>4</v>
      </c>
      <c r="L1" s="77"/>
      <c r="M1" s="78"/>
      <c r="N1" s="14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05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5.75" customHeight="1">
      <c r="A3" s="73" t="s">
        <v>40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O3" s="70" t="s">
        <v>40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24">
      <c r="A4" s="3" t="s">
        <v>10</v>
      </c>
      <c r="B4" s="5"/>
      <c r="C4" s="5">
        <v>1</v>
      </c>
      <c r="D4" s="5">
        <f>SUM(B4,C4)</f>
        <v>1</v>
      </c>
      <c r="E4" s="5"/>
      <c r="F4" s="5">
        <v>1</v>
      </c>
      <c r="G4" s="5">
        <f>SUM(E4,F4)</f>
        <v>1</v>
      </c>
      <c r="H4" s="5"/>
      <c r="I4" s="5">
        <v>1</v>
      </c>
      <c r="J4" s="5">
        <f>SUM(H4,I4)</f>
        <v>1</v>
      </c>
      <c r="K4" s="5"/>
      <c r="L4" s="5">
        <v>1</v>
      </c>
      <c r="M4" s="5">
        <f>SUM(K4,L4)</f>
        <v>1</v>
      </c>
      <c r="N4" s="5">
        <f t="shared" ref="N4:N16" si="0">SUM(D4,G4,J4,M4)</f>
        <v>4</v>
      </c>
      <c r="O4" s="3" t="s">
        <v>10</v>
      </c>
      <c r="P4" s="8"/>
      <c r="Q4" s="8"/>
      <c r="R4" s="8">
        <f>SUM(P4,Q4)</f>
        <v>0</v>
      </c>
      <c r="S4" s="8"/>
      <c r="T4" s="8">
        <v>1</v>
      </c>
      <c r="U4" s="8">
        <f>SUM(S4,T4)</f>
        <v>1</v>
      </c>
      <c r="V4" s="8"/>
      <c r="W4" s="8">
        <v>1</v>
      </c>
      <c r="X4" s="8">
        <f>SUM(V4,W4)</f>
        <v>1</v>
      </c>
      <c r="Y4" s="8">
        <v>1</v>
      </c>
      <c r="Z4" s="8"/>
      <c r="AA4" s="8">
        <f>SUM(Y4,Z4)</f>
        <v>1</v>
      </c>
      <c r="AB4" s="8"/>
      <c r="AC4" s="19">
        <v>1</v>
      </c>
      <c r="AD4" s="8">
        <f>SUM(AB4,AC4)</f>
        <v>1</v>
      </c>
      <c r="AE4" s="9">
        <f t="shared" ref="AE4:AE17" si="1">SUM(N4,R4,U4,X4,AA4,AD4)</f>
        <v>8</v>
      </c>
      <c r="AF4" s="20">
        <v>170</v>
      </c>
      <c r="AG4" s="11">
        <f t="shared" ref="AG4:AG18" si="2">AE4*100/AF4</f>
        <v>4.7058823529411766</v>
      </c>
    </row>
    <row r="5" spans="1:33" ht="24">
      <c r="A5" s="3" t="s">
        <v>32</v>
      </c>
      <c r="B5" s="4"/>
      <c r="C5" s="4">
        <v>1</v>
      </c>
      <c r="D5" s="5">
        <f t="shared" ref="D5:D17" si="3">SUM(B5,C5)</f>
        <v>1</v>
      </c>
      <c r="E5" s="4"/>
      <c r="F5" s="4"/>
      <c r="G5" s="5">
        <f t="shared" ref="G5:G17" si="4">SUM(E5,F5)</f>
        <v>0</v>
      </c>
      <c r="H5" s="4"/>
      <c r="I5" s="4"/>
      <c r="J5" s="5">
        <f t="shared" ref="J5:J17" si="5">SUM(H5,I5)</f>
        <v>0</v>
      </c>
      <c r="K5" s="4"/>
      <c r="L5" s="4">
        <v>1</v>
      </c>
      <c r="M5" s="5">
        <f t="shared" ref="M5:M17" si="6">SUM(K5,L5)</f>
        <v>1</v>
      </c>
      <c r="N5" s="5">
        <f t="shared" si="0"/>
        <v>2</v>
      </c>
      <c r="O5" s="3" t="s">
        <v>32</v>
      </c>
      <c r="P5" s="7"/>
      <c r="Q5" s="7"/>
      <c r="R5" s="8">
        <f t="shared" ref="R5:R17" si="7">SUM(P5,Q5)</f>
        <v>0</v>
      </c>
      <c r="S5" s="7"/>
      <c r="T5" s="7"/>
      <c r="U5" s="8">
        <f t="shared" ref="U5:U17" si="8">SUM(S5,T5)</f>
        <v>0</v>
      </c>
      <c r="V5" s="7"/>
      <c r="W5" s="7"/>
      <c r="X5" s="8">
        <f t="shared" ref="X5:X17" si="9">SUM(V5,W5)</f>
        <v>0</v>
      </c>
      <c r="Y5" s="7"/>
      <c r="Z5" s="7">
        <v>1</v>
      </c>
      <c r="AA5" s="8">
        <f t="shared" ref="AA5:AA17" si="10">SUM(Y5,Z5)</f>
        <v>1</v>
      </c>
      <c r="AB5" s="7"/>
      <c r="AC5" s="7">
        <v>1</v>
      </c>
      <c r="AD5" s="8">
        <f t="shared" ref="AD5:AD17" si="11">SUM(AB5,AC5)</f>
        <v>1</v>
      </c>
      <c r="AE5" s="9">
        <f t="shared" si="1"/>
        <v>4</v>
      </c>
      <c r="AF5" s="20">
        <v>102</v>
      </c>
      <c r="AG5" s="11">
        <f t="shared" si="2"/>
        <v>3.9215686274509802</v>
      </c>
    </row>
    <row r="6" spans="1:33" ht="60">
      <c r="A6" s="3" t="s">
        <v>33</v>
      </c>
      <c r="B6" s="21"/>
      <c r="C6" s="21">
        <v>1</v>
      </c>
      <c r="D6" s="5">
        <f t="shared" si="3"/>
        <v>1</v>
      </c>
      <c r="E6" s="21"/>
      <c r="F6" s="21">
        <v>1</v>
      </c>
      <c r="G6" s="5">
        <f t="shared" si="4"/>
        <v>1</v>
      </c>
      <c r="H6" s="21"/>
      <c r="I6" s="21"/>
      <c r="J6" s="5">
        <f t="shared" si="5"/>
        <v>0</v>
      </c>
      <c r="K6" s="21"/>
      <c r="L6" s="21">
        <v>1</v>
      </c>
      <c r="M6" s="5">
        <f t="shared" si="6"/>
        <v>1</v>
      </c>
      <c r="N6" s="5">
        <f t="shared" si="0"/>
        <v>3</v>
      </c>
      <c r="O6" s="3" t="s">
        <v>33</v>
      </c>
      <c r="P6" s="22"/>
      <c r="Q6" s="22"/>
      <c r="R6" s="8">
        <f t="shared" si="7"/>
        <v>0</v>
      </c>
      <c r="S6" s="22"/>
      <c r="T6" s="22"/>
      <c r="U6" s="8">
        <f t="shared" si="8"/>
        <v>0</v>
      </c>
      <c r="V6" s="22"/>
      <c r="W6" s="22"/>
      <c r="X6" s="8">
        <f t="shared" si="9"/>
        <v>0</v>
      </c>
      <c r="Y6" s="22"/>
      <c r="Z6" s="22">
        <v>1</v>
      </c>
      <c r="AA6" s="8">
        <f t="shared" si="10"/>
        <v>1</v>
      </c>
      <c r="AB6" s="22"/>
      <c r="AC6" s="22">
        <v>1</v>
      </c>
      <c r="AD6" s="8">
        <f t="shared" si="11"/>
        <v>1</v>
      </c>
      <c r="AE6" s="9">
        <f t="shared" si="1"/>
        <v>5</v>
      </c>
      <c r="AF6" s="20">
        <v>102</v>
      </c>
      <c r="AG6" s="11">
        <f t="shared" si="2"/>
        <v>4.9019607843137258</v>
      </c>
    </row>
    <row r="7" spans="1:33" ht="24">
      <c r="A7" s="3" t="s">
        <v>12</v>
      </c>
      <c r="B7" s="4"/>
      <c r="C7" s="4">
        <v>1</v>
      </c>
      <c r="D7" s="5">
        <f t="shared" si="3"/>
        <v>1</v>
      </c>
      <c r="E7" s="4"/>
      <c r="F7" s="4">
        <v>1</v>
      </c>
      <c r="G7" s="5">
        <f t="shared" si="4"/>
        <v>1</v>
      </c>
      <c r="H7" s="4"/>
      <c r="I7" s="4">
        <v>1</v>
      </c>
      <c r="J7" s="5">
        <f t="shared" si="5"/>
        <v>1</v>
      </c>
      <c r="K7" s="4"/>
      <c r="L7" s="4">
        <v>1</v>
      </c>
      <c r="M7" s="5">
        <f t="shared" si="6"/>
        <v>1</v>
      </c>
      <c r="N7" s="5">
        <f t="shared" si="0"/>
        <v>4</v>
      </c>
      <c r="O7" s="3" t="s">
        <v>12</v>
      </c>
      <c r="P7" s="7"/>
      <c r="Q7" s="7"/>
      <c r="R7" s="8">
        <f t="shared" si="7"/>
        <v>0</v>
      </c>
      <c r="S7" s="7"/>
      <c r="T7" s="7"/>
      <c r="U7" s="8">
        <f t="shared" si="8"/>
        <v>0</v>
      </c>
      <c r="V7" s="7"/>
      <c r="W7" s="7"/>
      <c r="X7" s="8">
        <f t="shared" si="9"/>
        <v>0</v>
      </c>
      <c r="Y7" s="7">
        <v>1</v>
      </c>
      <c r="Z7" s="7"/>
      <c r="AA7" s="8">
        <f t="shared" si="10"/>
        <v>1</v>
      </c>
      <c r="AB7" s="7"/>
      <c r="AC7" s="7">
        <v>1</v>
      </c>
      <c r="AD7" s="8">
        <f t="shared" si="11"/>
        <v>1</v>
      </c>
      <c r="AE7" s="9">
        <f t="shared" si="1"/>
        <v>6</v>
      </c>
      <c r="AF7" s="20">
        <v>170</v>
      </c>
      <c r="AG7" s="11">
        <f t="shared" si="2"/>
        <v>3.5294117647058822</v>
      </c>
    </row>
    <row r="8" spans="1:33">
      <c r="A8" s="3" t="s">
        <v>34</v>
      </c>
      <c r="B8" s="4"/>
      <c r="C8" s="4">
        <v>1</v>
      </c>
      <c r="D8" s="5">
        <f t="shared" si="3"/>
        <v>1</v>
      </c>
      <c r="E8" s="4"/>
      <c r="F8" s="4"/>
      <c r="G8" s="5">
        <f t="shared" si="4"/>
        <v>0</v>
      </c>
      <c r="H8" s="4"/>
      <c r="I8" s="4"/>
      <c r="J8" s="5">
        <f t="shared" si="5"/>
        <v>0</v>
      </c>
      <c r="K8" s="4"/>
      <c r="L8" s="4">
        <v>1</v>
      </c>
      <c r="M8" s="5">
        <f t="shared" si="6"/>
        <v>1</v>
      </c>
      <c r="N8" s="5">
        <f t="shared" si="0"/>
        <v>2</v>
      </c>
      <c r="O8" s="3" t="s">
        <v>34</v>
      </c>
      <c r="P8" s="7"/>
      <c r="Q8" s="7"/>
      <c r="R8" s="8">
        <f t="shared" si="7"/>
        <v>0</v>
      </c>
      <c r="S8" s="7"/>
      <c r="T8" s="7"/>
      <c r="U8" s="8">
        <f t="shared" si="8"/>
        <v>0</v>
      </c>
      <c r="V8" s="7"/>
      <c r="W8" s="7">
        <v>0</v>
      </c>
      <c r="X8" s="8">
        <f t="shared" si="9"/>
        <v>0</v>
      </c>
      <c r="Y8" s="7">
        <v>1</v>
      </c>
      <c r="Z8" s="7"/>
      <c r="AA8" s="8">
        <f t="shared" si="10"/>
        <v>1</v>
      </c>
      <c r="AB8" s="7"/>
      <c r="AC8" s="7">
        <v>1</v>
      </c>
      <c r="AD8" s="8">
        <f t="shared" si="11"/>
        <v>1</v>
      </c>
      <c r="AE8" s="9">
        <f t="shared" si="1"/>
        <v>4</v>
      </c>
      <c r="AF8" s="20">
        <v>68</v>
      </c>
      <c r="AG8" s="11">
        <f t="shared" si="2"/>
        <v>5.882352941176471</v>
      </c>
    </row>
    <row r="9" spans="1:33" s="12" customFormat="1">
      <c r="A9" s="3" t="s">
        <v>35</v>
      </c>
      <c r="B9" s="4"/>
      <c r="C9" s="4">
        <v>1</v>
      </c>
      <c r="D9" s="5">
        <f t="shared" si="3"/>
        <v>1</v>
      </c>
      <c r="E9" s="4"/>
      <c r="F9" s="4"/>
      <c r="G9" s="5">
        <f t="shared" si="4"/>
        <v>0</v>
      </c>
      <c r="H9" s="4"/>
      <c r="I9" s="4"/>
      <c r="J9" s="5">
        <f t="shared" si="5"/>
        <v>0</v>
      </c>
      <c r="K9" s="4"/>
      <c r="L9" s="4">
        <v>1</v>
      </c>
      <c r="M9" s="5">
        <f t="shared" si="6"/>
        <v>1</v>
      </c>
      <c r="N9" s="5">
        <f t="shared" si="0"/>
        <v>2</v>
      </c>
      <c r="O9" s="3" t="s">
        <v>35</v>
      </c>
      <c r="P9" s="7"/>
      <c r="Q9" s="7"/>
      <c r="R9" s="8">
        <f t="shared" si="7"/>
        <v>0</v>
      </c>
      <c r="S9" s="7"/>
      <c r="T9" s="7"/>
      <c r="U9" s="8">
        <f t="shared" si="8"/>
        <v>0</v>
      </c>
      <c r="V9" s="7"/>
      <c r="W9" s="7"/>
      <c r="X9" s="8">
        <f t="shared" si="9"/>
        <v>0</v>
      </c>
      <c r="Y9" s="7">
        <v>1</v>
      </c>
      <c r="Z9" s="7"/>
      <c r="AA9" s="8">
        <f t="shared" si="10"/>
        <v>1</v>
      </c>
      <c r="AB9" s="7"/>
      <c r="AC9" s="7">
        <v>1</v>
      </c>
      <c r="AD9" s="8">
        <f t="shared" si="11"/>
        <v>1</v>
      </c>
      <c r="AE9" s="9">
        <f t="shared" si="1"/>
        <v>4</v>
      </c>
      <c r="AF9" s="20">
        <v>34</v>
      </c>
      <c r="AG9" s="11">
        <f t="shared" si="2"/>
        <v>11.764705882352942</v>
      </c>
    </row>
    <row r="10" spans="1:33">
      <c r="A10" s="3" t="s">
        <v>36</v>
      </c>
      <c r="B10" s="4"/>
      <c r="C10" s="4">
        <v>1</v>
      </c>
      <c r="D10" s="5">
        <f t="shared" si="3"/>
        <v>1</v>
      </c>
      <c r="E10" s="4"/>
      <c r="F10" s="4"/>
      <c r="G10" s="5">
        <f t="shared" si="4"/>
        <v>0</v>
      </c>
      <c r="H10" s="4"/>
      <c r="I10" s="4"/>
      <c r="J10" s="5">
        <f t="shared" si="5"/>
        <v>0</v>
      </c>
      <c r="K10" s="4"/>
      <c r="L10" s="4">
        <v>1</v>
      </c>
      <c r="M10" s="5">
        <f t="shared" si="6"/>
        <v>1</v>
      </c>
      <c r="N10" s="5">
        <f t="shared" si="0"/>
        <v>2</v>
      </c>
      <c r="O10" s="3" t="s">
        <v>36</v>
      </c>
      <c r="P10" s="7"/>
      <c r="Q10" s="7"/>
      <c r="R10" s="8">
        <f t="shared" si="7"/>
        <v>0</v>
      </c>
      <c r="S10" s="7"/>
      <c r="T10" s="7"/>
      <c r="U10" s="8">
        <f t="shared" si="8"/>
        <v>0</v>
      </c>
      <c r="V10" s="7"/>
      <c r="W10" s="7"/>
      <c r="X10" s="8">
        <f t="shared" si="9"/>
        <v>0</v>
      </c>
      <c r="Y10" s="7">
        <v>1</v>
      </c>
      <c r="Z10" s="7"/>
      <c r="AA10" s="8">
        <f t="shared" si="10"/>
        <v>1</v>
      </c>
      <c r="AB10" s="7"/>
      <c r="AC10" s="7">
        <v>1</v>
      </c>
      <c r="AD10" s="8">
        <f t="shared" si="11"/>
        <v>1</v>
      </c>
      <c r="AE10" s="9">
        <f t="shared" si="1"/>
        <v>4</v>
      </c>
      <c r="AF10" s="20">
        <v>34</v>
      </c>
      <c r="AG10" s="11">
        <f t="shared" si="2"/>
        <v>11.764705882352942</v>
      </c>
    </row>
    <row r="11" spans="1:33">
      <c r="A11" s="3" t="s">
        <v>37</v>
      </c>
      <c r="B11" s="4"/>
      <c r="C11" s="4">
        <v>1</v>
      </c>
      <c r="D11" s="5">
        <f t="shared" si="3"/>
        <v>1</v>
      </c>
      <c r="E11" s="4"/>
      <c r="F11" s="4"/>
      <c r="G11" s="5">
        <f t="shared" si="4"/>
        <v>0</v>
      </c>
      <c r="H11" s="4"/>
      <c r="I11" s="4"/>
      <c r="J11" s="5">
        <f t="shared" si="5"/>
        <v>0</v>
      </c>
      <c r="K11" s="4"/>
      <c r="L11" s="4">
        <v>1</v>
      </c>
      <c r="M11" s="5">
        <f t="shared" si="6"/>
        <v>1</v>
      </c>
      <c r="N11" s="5">
        <f t="shared" si="0"/>
        <v>2</v>
      </c>
      <c r="O11" s="3" t="s">
        <v>37</v>
      </c>
      <c r="P11" s="7"/>
      <c r="Q11" s="7"/>
      <c r="R11" s="8">
        <f t="shared" si="7"/>
        <v>0</v>
      </c>
      <c r="S11" s="7"/>
      <c r="T11" s="7"/>
      <c r="U11" s="8">
        <f t="shared" si="8"/>
        <v>0</v>
      </c>
      <c r="V11" s="7"/>
      <c r="W11" s="7"/>
      <c r="X11" s="8">
        <f t="shared" si="9"/>
        <v>0</v>
      </c>
      <c r="Y11" s="7"/>
      <c r="Z11" s="7"/>
      <c r="AA11" s="8">
        <f t="shared" si="10"/>
        <v>0</v>
      </c>
      <c r="AB11" s="7"/>
      <c r="AC11" s="7">
        <v>1</v>
      </c>
      <c r="AD11" s="8">
        <f t="shared" si="11"/>
        <v>1</v>
      </c>
      <c r="AE11" s="9">
        <f t="shared" si="1"/>
        <v>3</v>
      </c>
      <c r="AF11" s="20">
        <v>34</v>
      </c>
      <c r="AG11" s="11">
        <f t="shared" si="2"/>
        <v>8.8235294117647065</v>
      </c>
    </row>
    <row r="12" spans="1:33" ht="24">
      <c r="A12" s="3" t="s">
        <v>54</v>
      </c>
      <c r="B12" s="4"/>
      <c r="C12" s="4">
        <v>1</v>
      </c>
      <c r="D12" s="5">
        <f t="shared" si="3"/>
        <v>1</v>
      </c>
      <c r="E12" s="4"/>
      <c r="F12" s="4"/>
      <c r="G12" s="5">
        <f t="shared" si="4"/>
        <v>0</v>
      </c>
      <c r="H12" s="4"/>
      <c r="I12" s="4"/>
      <c r="J12" s="5">
        <f t="shared" si="5"/>
        <v>0</v>
      </c>
      <c r="K12" s="4"/>
      <c r="L12" s="4">
        <v>1</v>
      </c>
      <c r="M12" s="5">
        <f t="shared" si="6"/>
        <v>1</v>
      </c>
      <c r="N12" s="5">
        <f t="shared" si="0"/>
        <v>2</v>
      </c>
      <c r="O12" s="3" t="s">
        <v>54</v>
      </c>
      <c r="P12" s="7"/>
      <c r="Q12" s="7"/>
      <c r="R12" s="8">
        <f t="shared" si="7"/>
        <v>0</v>
      </c>
      <c r="S12" s="7"/>
      <c r="T12" s="7"/>
      <c r="U12" s="8">
        <f t="shared" si="8"/>
        <v>0</v>
      </c>
      <c r="V12" s="7"/>
      <c r="W12" s="7"/>
      <c r="X12" s="8">
        <f t="shared" si="9"/>
        <v>0</v>
      </c>
      <c r="Y12" s="7"/>
      <c r="Z12" s="7"/>
      <c r="AA12" s="8">
        <f t="shared" si="10"/>
        <v>0</v>
      </c>
      <c r="AB12" s="7"/>
      <c r="AC12" s="7">
        <v>1</v>
      </c>
      <c r="AD12" s="8">
        <f t="shared" si="11"/>
        <v>1</v>
      </c>
      <c r="AE12" s="9">
        <f t="shared" si="1"/>
        <v>3</v>
      </c>
      <c r="AF12" s="20">
        <v>68</v>
      </c>
      <c r="AG12" s="11">
        <f t="shared" si="2"/>
        <v>4.4117647058823533</v>
      </c>
    </row>
    <row r="13" spans="1:33" s="47" customFormat="1" ht="36">
      <c r="A13" s="35" t="s">
        <v>14</v>
      </c>
      <c r="B13" s="36"/>
      <c r="C13" s="36">
        <v>1</v>
      </c>
      <c r="D13" s="5">
        <f t="shared" si="3"/>
        <v>1</v>
      </c>
      <c r="E13" s="36"/>
      <c r="F13" s="36"/>
      <c r="G13" s="5">
        <f t="shared" si="4"/>
        <v>0</v>
      </c>
      <c r="H13" s="36"/>
      <c r="I13" s="36"/>
      <c r="J13" s="5">
        <f t="shared" si="5"/>
        <v>0</v>
      </c>
      <c r="K13" s="36"/>
      <c r="L13" s="36">
        <v>1</v>
      </c>
      <c r="M13" s="5">
        <f t="shared" si="6"/>
        <v>1</v>
      </c>
      <c r="N13" s="36">
        <f t="shared" si="0"/>
        <v>2</v>
      </c>
      <c r="O13" s="35" t="s">
        <v>14</v>
      </c>
      <c r="P13" s="37"/>
      <c r="Q13" s="37"/>
      <c r="R13" s="8">
        <f t="shared" si="7"/>
        <v>0</v>
      </c>
      <c r="S13" s="37"/>
      <c r="T13" s="37"/>
      <c r="U13" s="8">
        <f t="shared" si="8"/>
        <v>0</v>
      </c>
      <c r="V13" s="37"/>
      <c r="W13" s="37"/>
      <c r="X13" s="8">
        <f t="shared" si="9"/>
        <v>0</v>
      </c>
      <c r="Y13" s="37"/>
      <c r="Z13" s="37"/>
      <c r="AA13" s="8">
        <f t="shared" si="10"/>
        <v>0</v>
      </c>
      <c r="AB13" s="37"/>
      <c r="AC13" s="37">
        <v>1</v>
      </c>
      <c r="AD13" s="8">
        <f t="shared" si="11"/>
        <v>1</v>
      </c>
      <c r="AE13" s="9">
        <f t="shared" si="1"/>
        <v>3</v>
      </c>
      <c r="AF13" s="38">
        <v>34</v>
      </c>
      <c r="AG13" s="39">
        <f t="shared" si="2"/>
        <v>8.8235294117647065</v>
      </c>
    </row>
    <row r="14" spans="1:33">
      <c r="A14" s="3" t="s">
        <v>15</v>
      </c>
      <c r="B14" s="4"/>
      <c r="C14" s="4">
        <v>1</v>
      </c>
      <c r="D14" s="5">
        <f t="shared" si="3"/>
        <v>1</v>
      </c>
      <c r="E14" s="4"/>
      <c r="F14" s="4"/>
      <c r="G14" s="5">
        <f t="shared" si="4"/>
        <v>0</v>
      </c>
      <c r="H14" s="4"/>
      <c r="I14" s="4"/>
      <c r="J14" s="5">
        <f t="shared" si="5"/>
        <v>0</v>
      </c>
      <c r="K14" s="4"/>
      <c r="L14" s="4">
        <v>1</v>
      </c>
      <c r="M14" s="5">
        <f t="shared" si="6"/>
        <v>1</v>
      </c>
      <c r="N14" s="5">
        <f t="shared" si="0"/>
        <v>2</v>
      </c>
      <c r="O14" s="3" t="s">
        <v>15</v>
      </c>
      <c r="P14" s="7"/>
      <c r="Q14" s="7"/>
      <c r="R14" s="8">
        <f t="shared" si="7"/>
        <v>0</v>
      </c>
      <c r="S14" s="7"/>
      <c r="T14" s="7"/>
      <c r="U14" s="8">
        <f t="shared" si="8"/>
        <v>0</v>
      </c>
      <c r="V14" s="7"/>
      <c r="W14" s="7"/>
      <c r="X14" s="8">
        <f t="shared" si="9"/>
        <v>0</v>
      </c>
      <c r="Y14" s="7"/>
      <c r="Z14" s="7"/>
      <c r="AA14" s="8">
        <f t="shared" si="10"/>
        <v>0</v>
      </c>
      <c r="AB14" s="7"/>
      <c r="AC14" s="7">
        <v>1</v>
      </c>
      <c r="AD14" s="8">
        <f t="shared" si="11"/>
        <v>1</v>
      </c>
      <c r="AE14" s="9">
        <f t="shared" si="1"/>
        <v>3</v>
      </c>
      <c r="AF14" s="20">
        <v>34</v>
      </c>
      <c r="AG14" s="11">
        <f t="shared" si="2"/>
        <v>8.8235294117647065</v>
      </c>
    </row>
    <row r="15" spans="1:33" ht="36">
      <c r="A15" s="3" t="s">
        <v>16</v>
      </c>
      <c r="B15" s="4"/>
      <c r="C15" s="4"/>
      <c r="D15" s="5">
        <f t="shared" si="3"/>
        <v>0</v>
      </c>
      <c r="E15" s="4"/>
      <c r="F15" s="4"/>
      <c r="G15" s="5">
        <f t="shared" si="4"/>
        <v>0</v>
      </c>
      <c r="H15" s="4"/>
      <c r="I15" s="4"/>
      <c r="J15" s="5">
        <f t="shared" si="5"/>
        <v>0</v>
      </c>
      <c r="K15" s="4"/>
      <c r="L15" s="4"/>
      <c r="M15" s="5">
        <f t="shared" si="6"/>
        <v>0</v>
      </c>
      <c r="N15" s="5">
        <f t="shared" si="0"/>
        <v>0</v>
      </c>
      <c r="O15" s="3" t="s">
        <v>16</v>
      </c>
      <c r="P15" s="7"/>
      <c r="Q15" s="7"/>
      <c r="R15" s="8">
        <f t="shared" si="7"/>
        <v>0</v>
      </c>
      <c r="S15" s="7"/>
      <c r="T15" s="7"/>
      <c r="U15" s="8">
        <f t="shared" si="8"/>
        <v>0</v>
      </c>
      <c r="V15" s="7"/>
      <c r="W15" s="7"/>
      <c r="X15" s="8">
        <f t="shared" si="9"/>
        <v>0</v>
      </c>
      <c r="Y15" s="7"/>
      <c r="Z15" s="7"/>
      <c r="AA15" s="8">
        <f t="shared" si="10"/>
        <v>0</v>
      </c>
      <c r="AB15" s="7"/>
      <c r="AC15" s="7">
        <v>1</v>
      </c>
      <c r="AD15" s="8">
        <f t="shared" si="11"/>
        <v>1</v>
      </c>
      <c r="AE15" s="9">
        <f t="shared" si="1"/>
        <v>1</v>
      </c>
      <c r="AF15" s="20">
        <v>68</v>
      </c>
      <c r="AG15" s="11">
        <f t="shared" si="2"/>
        <v>1.4705882352941178</v>
      </c>
    </row>
    <row r="16" spans="1:33" ht="24.75" customHeight="1">
      <c r="A16" s="3" t="s">
        <v>17</v>
      </c>
      <c r="B16" s="12"/>
      <c r="C16" s="79">
        <v>1</v>
      </c>
      <c r="D16" s="5">
        <f t="shared" si="3"/>
        <v>1</v>
      </c>
      <c r="E16" s="12"/>
      <c r="F16" s="12"/>
      <c r="G16" s="5">
        <f t="shared" si="4"/>
        <v>0</v>
      </c>
      <c r="H16" s="12"/>
      <c r="I16" s="12"/>
      <c r="J16" s="5">
        <f t="shared" si="5"/>
        <v>0</v>
      </c>
      <c r="K16" s="12"/>
      <c r="L16" s="12">
        <v>1</v>
      </c>
      <c r="M16" s="5">
        <f t="shared" si="6"/>
        <v>1</v>
      </c>
      <c r="N16" s="5">
        <f t="shared" si="0"/>
        <v>2</v>
      </c>
      <c r="O16" s="3" t="s">
        <v>17</v>
      </c>
      <c r="P16" s="12"/>
      <c r="Q16" s="12"/>
      <c r="R16" s="8">
        <f t="shared" si="7"/>
        <v>0</v>
      </c>
      <c r="S16" s="12"/>
      <c r="T16" s="12"/>
      <c r="U16" s="8">
        <f t="shared" si="8"/>
        <v>0</v>
      </c>
      <c r="V16" s="12"/>
      <c r="W16" s="12"/>
      <c r="X16" s="8">
        <f t="shared" si="9"/>
        <v>0</v>
      </c>
      <c r="Y16" s="12"/>
      <c r="Z16" s="12"/>
      <c r="AA16" s="8">
        <f t="shared" si="10"/>
        <v>0</v>
      </c>
      <c r="AB16" s="12"/>
      <c r="AC16" s="48">
        <v>1</v>
      </c>
      <c r="AD16" s="8">
        <f t="shared" si="11"/>
        <v>1</v>
      </c>
      <c r="AE16" s="9">
        <f t="shared" si="1"/>
        <v>3</v>
      </c>
      <c r="AF16" s="20">
        <v>34</v>
      </c>
      <c r="AG16" s="11">
        <f t="shared" si="2"/>
        <v>8.8235294117647065</v>
      </c>
    </row>
    <row r="17" spans="1:33" ht="36">
      <c r="A17" s="60" t="s">
        <v>18</v>
      </c>
      <c r="B17" s="61"/>
      <c r="C17" s="80">
        <v>1</v>
      </c>
      <c r="D17" s="5">
        <f t="shared" si="3"/>
        <v>1</v>
      </c>
      <c r="E17" s="61"/>
      <c r="F17" s="61"/>
      <c r="G17" s="5">
        <f t="shared" si="4"/>
        <v>0</v>
      </c>
      <c r="H17" s="61"/>
      <c r="I17" s="61"/>
      <c r="J17" s="5">
        <f t="shared" si="5"/>
        <v>0</v>
      </c>
      <c r="K17" s="61"/>
      <c r="L17" s="61">
        <v>1</v>
      </c>
      <c r="M17" s="5">
        <f t="shared" si="6"/>
        <v>1</v>
      </c>
      <c r="N17" s="62">
        <v>1</v>
      </c>
      <c r="O17" s="60" t="s">
        <v>18</v>
      </c>
      <c r="P17" s="61"/>
      <c r="Q17" s="61"/>
      <c r="R17" s="8">
        <f t="shared" si="7"/>
        <v>0</v>
      </c>
      <c r="S17" s="61"/>
      <c r="T17" s="61"/>
      <c r="U17" s="8">
        <f t="shared" si="8"/>
        <v>0</v>
      </c>
      <c r="V17" s="61"/>
      <c r="W17" s="61"/>
      <c r="X17" s="8">
        <f t="shared" si="9"/>
        <v>0</v>
      </c>
      <c r="Y17" s="61"/>
      <c r="Z17" s="61"/>
      <c r="AA17" s="8">
        <f t="shared" si="10"/>
        <v>0</v>
      </c>
      <c r="AB17" s="61"/>
      <c r="AC17" s="69">
        <v>1</v>
      </c>
      <c r="AD17" s="8">
        <f t="shared" si="11"/>
        <v>1</v>
      </c>
      <c r="AE17" s="63">
        <f t="shared" si="1"/>
        <v>2</v>
      </c>
      <c r="AF17" s="64">
        <v>34</v>
      </c>
      <c r="AG17" s="65">
        <f t="shared" si="2"/>
        <v>5.882352941176471</v>
      </c>
    </row>
    <row r="18" spans="1:33">
      <c r="AE18" s="50">
        <f>SUM(AE4:AE17)</f>
        <v>53</v>
      </c>
      <c r="AF18">
        <f>SUM(AF4:AF17)</f>
        <v>986</v>
      </c>
      <c r="AG18" s="52">
        <f t="shared" si="2"/>
        <v>5.3752535496957403</v>
      </c>
    </row>
  </sheetData>
  <mergeCells count="12">
    <mergeCell ref="V1:X1"/>
    <mergeCell ref="Y1:AA1"/>
    <mergeCell ref="AB1:AD1"/>
    <mergeCell ref="AE1:AG1"/>
    <mergeCell ref="O3:AG3"/>
    <mergeCell ref="P1:R1"/>
    <mergeCell ref="S1:U1"/>
    <mergeCell ref="A3:N3"/>
    <mergeCell ref="K1:M1"/>
    <mergeCell ref="H1:J1"/>
    <mergeCell ref="E1:G1"/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9"/>
  <sheetViews>
    <sheetView topLeftCell="E4" workbookViewId="0">
      <selection activeCell="Y12" sqref="Y12"/>
    </sheetView>
  </sheetViews>
  <sheetFormatPr defaultRowHeight="15"/>
  <sheetData>
    <row r="1" spans="1:33" ht="89.25">
      <c r="A1" s="13" t="s">
        <v>0</v>
      </c>
      <c r="B1" s="71" t="s">
        <v>1</v>
      </c>
      <c r="C1" s="71"/>
      <c r="D1" s="71"/>
      <c r="E1" s="71" t="s">
        <v>2</v>
      </c>
      <c r="F1" s="71"/>
      <c r="G1" s="71"/>
      <c r="H1" s="71" t="s">
        <v>3</v>
      </c>
      <c r="I1" s="71"/>
      <c r="J1" s="71"/>
      <c r="K1" s="71" t="s">
        <v>4</v>
      </c>
      <c r="L1" s="71"/>
      <c r="M1" s="71"/>
      <c r="N1" s="14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05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5.75">
      <c r="A3" s="72" t="s">
        <v>39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 t="s">
        <v>39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24">
      <c r="A4" s="3" t="s">
        <v>10</v>
      </c>
      <c r="B4" s="5"/>
      <c r="C4" s="5">
        <v>1</v>
      </c>
      <c r="D4" s="5">
        <f>SUM(B4,C4)</f>
        <v>1</v>
      </c>
      <c r="E4" s="5"/>
      <c r="F4" s="5">
        <v>2</v>
      </c>
      <c r="G4" s="5">
        <f>SUM(E4,F4)</f>
        <v>2</v>
      </c>
      <c r="H4" s="5"/>
      <c r="I4" s="5">
        <v>1</v>
      </c>
      <c r="J4" s="5">
        <f>SUM(H4,I4)</f>
        <v>1</v>
      </c>
      <c r="K4" s="5"/>
      <c r="L4" s="5">
        <v>1</v>
      </c>
      <c r="M4" s="5">
        <f>SUM(K4,L4)</f>
        <v>1</v>
      </c>
      <c r="N4" s="5">
        <f t="shared" ref="N4:N18" si="0">SUM(D4,G4,J4,M4)</f>
        <v>5</v>
      </c>
      <c r="O4" s="3" t="s">
        <v>10</v>
      </c>
      <c r="P4" s="8"/>
      <c r="Q4" s="8">
        <v>1</v>
      </c>
      <c r="R4" s="8">
        <f>SUM(P4,Q4)</f>
        <v>1</v>
      </c>
      <c r="S4" s="8"/>
      <c r="T4" s="8">
        <v>1</v>
      </c>
      <c r="U4" s="8">
        <f>SUM(S4,T4)</f>
        <v>1</v>
      </c>
      <c r="V4" s="8"/>
      <c r="W4" s="8">
        <v>1</v>
      </c>
      <c r="X4" s="8">
        <f>SUM(V4,W4)</f>
        <v>1</v>
      </c>
      <c r="Y4" s="8">
        <v>1</v>
      </c>
      <c r="Z4" s="8">
        <v>1</v>
      </c>
      <c r="AA4" s="8">
        <f>SUM(Y4,Z4)</f>
        <v>2</v>
      </c>
      <c r="AB4" s="8"/>
      <c r="AC4" s="19">
        <v>1</v>
      </c>
      <c r="AD4" s="8">
        <f>SUM(AB4,AC4)</f>
        <v>1</v>
      </c>
      <c r="AE4" s="9">
        <f t="shared" ref="AE4:AE18" si="1">SUM(N4,R4,U4,X4,AA4,AD4)</f>
        <v>11</v>
      </c>
      <c r="AF4" s="20">
        <v>170</v>
      </c>
      <c r="AG4" s="11">
        <f>AE4*100/AF4</f>
        <v>6.4705882352941178</v>
      </c>
    </row>
    <row r="5" spans="1:33" ht="24">
      <c r="A5" s="3" t="s">
        <v>32</v>
      </c>
      <c r="B5" s="4"/>
      <c r="C5" s="4">
        <v>1</v>
      </c>
      <c r="D5" s="5">
        <f t="shared" ref="D5:D18" si="2">SUM(B5,C5)</f>
        <v>1</v>
      </c>
      <c r="E5" s="4"/>
      <c r="F5" s="4">
        <v>1</v>
      </c>
      <c r="G5" s="5">
        <f t="shared" ref="G5:G18" si="3">SUM(E5,F5)</f>
        <v>1</v>
      </c>
      <c r="H5" s="4"/>
      <c r="I5" s="4"/>
      <c r="J5" s="5">
        <f t="shared" ref="J5:J18" si="4">SUM(H5,I5)</f>
        <v>0</v>
      </c>
      <c r="K5" s="4"/>
      <c r="L5" s="4">
        <v>1</v>
      </c>
      <c r="M5" s="5">
        <f t="shared" ref="M5:M18" si="5">SUM(K5,L5)</f>
        <v>1</v>
      </c>
      <c r="N5" s="5">
        <f t="shared" si="0"/>
        <v>3</v>
      </c>
      <c r="O5" s="3" t="s">
        <v>32</v>
      </c>
      <c r="P5" s="7"/>
      <c r="Q5" s="7">
        <v>1</v>
      </c>
      <c r="R5" s="8">
        <f t="shared" ref="R5:R18" si="6">SUM(P5,Q5)</f>
        <v>1</v>
      </c>
      <c r="S5" s="7"/>
      <c r="T5" s="7">
        <v>1</v>
      </c>
      <c r="U5" s="8">
        <f t="shared" ref="U5:U18" si="7">SUM(S5,T5)</f>
        <v>1</v>
      </c>
      <c r="V5" s="7"/>
      <c r="W5" s="7">
        <v>1</v>
      </c>
      <c r="X5" s="8">
        <f t="shared" ref="X5:X18" si="8">SUM(V5,W5)</f>
        <v>1</v>
      </c>
      <c r="Y5" s="7"/>
      <c r="Z5" s="7"/>
      <c r="AA5" s="8">
        <f t="shared" ref="AA5:AA18" si="9">SUM(Y5,Z5)</f>
        <v>0</v>
      </c>
      <c r="AB5" s="7"/>
      <c r="AC5" s="7">
        <v>1</v>
      </c>
      <c r="AD5" s="8">
        <f t="shared" ref="AD5:AD18" si="10">SUM(AB5,AC5)</f>
        <v>1</v>
      </c>
      <c r="AE5" s="9">
        <f t="shared" si="1"/>
        <v>7</v>
      </c>
      <c r="AF5" s="20">
        <v>102</v>
      </c>
      <c r="AG5" s="11">
        <f t="shared" ref="AG5" si="11">AE5*100/AF5</f>
        <v>6.8627450980392153</v>
      </c>
    </row>
    <row r="6" spans="1:33" ht="60">
      <c r="A6" s="3" t="s">
        <v>33</v>
      </c>
      <c r="B6" s="21"/>
      <c r="C6" s="21">
        <v>1</v>
      </c>
      <c r="D6" s="5">
        <f t="shared" si="2"/>
        <v>1</v>
      </c>
      <c r="E6" s="21"/>
      <c r="F6" s="21">
        <v>1</v>
      </c>
      <c r="G6" s="5">
        <f t="shared" si="3"/>
        <v>1</v>
      </c>
      <c r="H6" s="21"/>
      <c r="I6" s="21">
        <v>1</v>
      </c>
      <c r="J6" s="5">
        <f t="shared" si="4"/>
        <v>1</v>
      </c>
      <c r="K6" s="21"/>
      <c r="L6" s="21">
        <v>1</v>
      </c>
      <c r="M6" s="5">
        <f t="shared" si="5"/>
        <v>1</v>
      </c>
      <c r="N6" s="5">
        <f t="shared" si="0"/>
        <v>4</v>
      </c>
      <c r="O6" s="3" t="s">
        <v>33</v>
      </c>
      <c r="P6" s="22"/>
      <c r="Q6" s="22">
        <v>1</v>
      </c>
      <c r="R6" s="8">
        <f t="shared" si="6"/>
        <v>1</v>
      </c>
      <c r="S6" s="22"/>
      <c r="T6" s="22"/>
      <c r="U6" s="8">
        <f t="shared" si="7"/>
        <v>0</v>
      </c>
      <c r="V6" s="22"/>
      <c r="W6" s="22">
        <v>1</v>
      </c>
      <c r="X6" s="8">
        <f t="shared" si="8"/>
        <v>1</v>
      </c>
      <c r="Y6" s="22"/>
      <c r="Z6" s="22">
        <v>1</v>
      </c>
      <c r="AA6" s="8">
        <f t="shared" si="9"/>
        <v>1</v>
      </c>
      <c r="AB6" s="22"/>
      <c r="AC6" s="22">
        <v>1</v>
      </c>
      <c r="AD6" s="8">
        <f t="shared" si="10"/>
        <v>1</v>
      </c>
      <c r="AE6" s="9">
        <f t="shared" si="1"/>
        <v>8</v>
      </c>
      <c r="AF6" s="20">
        <v>102</v>
      </c>
      <c r="AG6" s="11">
        <f>AE6*100/AF6</f>
        <v>7.8431372549019605</v>
      </c>
    </row>
    <row r="7" spans="1:33" ht="24">
      <c r="A7" s="3" t="s">
        <v>12</v>
      </c>
      <c r="B7" s="4"/>
      <c r="C7" s="4">
        <v>1</v>
      </c>
      <c r="D7" s="5">
        <f t="shared" si="2"/>
        <v>1</v>
      </c>
      <c r="E7" s="4"/>
      <c r="F7" s="4">
        <v>1</v>
      </c>
      <c r="G7" s="5">
        <f t="shared" si="3"/>
        <v>1</v>
      </c>
      <c r="H7" s="4"/>
      <c r="I7" s="4"/>
      <c r="J7" s="5">
        <f t="shared" si="4"/>
        <v>0</v>
      </c>
      <c r="K7" s="4"/>
      <c r="L7" s="4">
        <v>1</v>
      </c>
      <c r="M7" s="5">
        <f t="shared" si="5"/>
        <v>1</v>
      </c>
      <c r="N7" s="5">
        <f t="shared" si="0"/>
        <v>3</v>
      </c>
      <c r="O7" s="3" t="s">
        <v>12</v>
      </c>
      <c r="P7" s="7"/>
      <c r="Q7" s="7">
        <v>1</v>
      </c>
      <c r="R7" s="8">
        <f t="shared" si="6"/>
        <v>1</v>
      </c>
      <c r="S7" s="7"/>
      <c r="T7" s="7"/>
      <c r="U7" s="8">
        <f t="shared" si="7"/>
        <v>0</v>
      </c>
      <c r="V7" s="7"/>
      <c r="W7" s="7"/>
      <c r="X7" s="8">
        <f t="shared" si="8"/>
        <v>0</v>
      </c>
      <c r="Y7" s="7">
        <v>1</v>
      </c>
      <c r="Z7" s="7"/>
      <c r="AA7" s="8">
        <f t="shared" si="9"/>
        <v>1</v>
      </c>
      <c r="AB7" s="7"/>
      <c r="AC7" s="7">
        <v>1</v>
      </c>
      <c r="AD7" s="8">
        <f t="shared" si="10"/>
        <v>1</v>
      </c>
      <c r="AE7" s="9">
        <f t="shared" si="1"/>
        <v>6</v>
      </c>
      <c r="AF7" s="20">
        <v>170</v>
      </c>
      <c r="AG7" s="11">
        <f t="shared" ref="AG7:AG18" si="12">AE7*100/AF7</f>
        <v>3.5294117647058822</v>
      </c>
    </row>
    <row r="8" spans="1:33">
      <c r="A8" s="3" t="s">
        <v>34</v>
      </c>
      <c r="B8" s="4"/>
      <c r="C8" s="4">
        <v>1</v>
      </c>
      <c r="D8" s="5">
        <f t="shared" si="2"/>
        <v>1</v>
      </c>
      <c r="E8" s="4"/>
      <c r="F8" s="4"/>
      <c r="G8" s="5">
        <f t="shared" si="3"/>
        <v>0</v>
      </c>
      <c r="H8" s="4"/>
      <c r="I8" s="4"/>
      <c r="J8" s="5">
        <f t="shared" si="4"/>
        <v>0</v>
      </c>
      <c r="K8" s="4"/>
      <c r="L8" s="4">
        <v>1</v>
      </c>
      <c r="M8" s="5">
        <f t="shared" si="5"/>
        <v>1</v>
      </c>
      <c r="N8" s="5">
        <f t="shared" si="0"/>
        <v>2</v>
      </c>
      <c r="O8" s="3" t="s">
        <v>34</v>
      </c>
      <c r="P8" s="7"/>
      <c r="Q8" s="7"/>
      <c r="R8" s="8">
        <f t="shared" si="6"/>
        <v>0</v>
      </c>
      <c r="S8" s="7"/>
      <c r="T8" s="7"/>
      <c r="U8" s="8">
        <f t="shared" si="7"/>
        <v>0</v>
      </c>
      <c r="V8" s="7"/>
      <c r="W8" s="7"/>
      <c r="X8" s="8">
        <f t="shared" si="8"/>
        <v>0</v>
      </c>
      <c r="Y8" s="7">
        <v>1</v>
      </c>
      <c r="Z8" s="7"/>
      <c r="AA8" s="8">
        <f t="shared" si="9"/>
        <v>1</v>
      </c>
      <c r="AB8" s="7"/>
      <c r="AC8" s="7">
        <v>1</v>
      </c>
      <c r="AD8" s="8">
        <f t="shared" si="10"/>
        <v>1</v>
      </c>
      <c r="AE8" s="9">
        <f t="shared" si="1"/>
        <v>4</v>
      </c>
      <c r="AF8" s="20">
        <v>68</v>
      </c>
      <c r="AG8" s="11">
        <f t="shared" si="12"/>
        <v>5.882352941176471</v>
      </c>
    </row>
    <row r="9" spans="1:33">
      <c r="A9" s="3" t="s">
        <v>35</v>
      </c>
      <c r="B9" s="4"/>
      <c r="C9" s="4">
        <v>1</v>
      </c>
      <c r="D9" s="5">
        <f t="shared" si="2"/>
        <v>1</v>
      </c>
      <c r="E9" s="4"/>
      <c r="F9" s="4"/>
      <c r="G9" s="5">
        <f t="shared" si="3"/>
        <v>0</v>
      </c>
      <c r="H9" s="4"/>
      <c r="I9" s="4"/>
      <c r="J9" s="5">
        <f t="shared" si="4"/>
        <v>0</v>
      </c>
      <c r="K9" s="4"/>
      <c r="L9" s="4">
        <v>1</v>
      </c>
      <c r="M9" s="5">
        <f t="shared" si="5"/>
        <v>1</v>
      </c>
      <c r="N9" s="5">
        <f t="shared" si="0"/>
        <v>2</v>
      </c>
      <c r="O9" s="3" t="s">
        <v>35</v>
      </c>
      <c r="P9" s="7"/>
      <c r="Q9" s="7"/>
      <c r="R9" s="8">
        <f t="shared" si="6"/>
        <v>0</v>
      </c>
      <c r="S9" s="7"/>
      <c r="T9" s="7"/>
      <c r="U9" s="8">
        <f t="shared" si="7"/>
        <v>0</v>
      </c>
      <c r="V9" s="7"/>
      <c r="W9" s="7"/>
      <c r="X9" s="8">
        <f t="shared" si="8"/>
        <v>0</v>
      </c>
      <c r="Y9" s="7"/>
      <c r="Z9" s="7"/>
      <c r="AA9" s="8">
        <f t="shared" si="9"/>
        <v>0</v>
      </c>
      <c r="AB9" s="7"/>
      <c r="AC9" s="7">
        <v>1</v>
      </c>
      <c r="AD9" s="8">
        <f t="shared" si="10"/>
        <v>1</v>
      </c>
      <c r="AE9" s="9">
        <f t="shared" si="1"/>
        <v>3</v>
      </c>
      <c r="AF9" s="20">
        <v>34</v>
      </c>
      <c r="AG9" s="11">
        <f t="shared" si="12"/>
        <v>8.8235294117647065</v>
      </c>
    </row>
    <row r="10" spans="1:33">
      <c r="A10" s="3" t="s">
        <v>36</v>
      </c>
      <c r="B10" s="4"/>
      <c r="C10" s="4">
        <v>1</v>
      </c>
      <c r="D10" s="5">
        <f t="shared" si="2"/>
        <v>1</v>
      </c>
      <c r="E10" s="4"/>
      <c r="F10" s="4"/>
      <c r="G10" s="5">
        <f t="shared" si="3"/>
        <v>0</v>
      </c>
      <c r="H10" s="4"/>
      <c r="I10" s="4"/>
      <c r="J10" s="5">
        <f t="shared" si="4"/>
        <v>0</v>
      </c>
      <c r="K10" s="4"/>
      <c r="L10" s="4">
        <v>1</v>
      </c>
      <c r="M10" s="5">
        <f t="shared" si="5"/>
        <v>1</v>
      </c>
      <c r="N10" s="5">
        <f t="shared" si="0"/>
        <v>2</v>
      </c>
      <c r="O10" s="3" t="s">
        <v>36</v>
      </c>
      <c r="P10" s="7"/>
      <c r="Q10" s="7"/>
      <c r="R10" s="8">
        <f t="shared" si="6"/>
        <v>0</v>
      </c>
      <c r="S10" s="7"/>
      <c r="T10" s="7"/>
      <c r="U10" s="8">
        <f t="shared" si="7"/>
        <v>0</v>
      </c>
      <c r="V10" s="7"/>
      <c r="W10" s="7"/>
      <c r="X10" s="8">
        <f t="shared" si="8"/>
        <v>0</v>
      </c>
      <c r="Y10" s="7"/>
      <c r="Z10" s="7"/>
      <c r="AA10" s="8">
        <f t="shared" si="9"/>
        <v>0</v>
      </c>
      <c r="AB10" s="7"/>
      <c r="AC10" s="7">
        <v>1</v>
      </c>
      <c r="AD10" s="8">
        <f t="shared" si="10"/>
        <v>1</v>
      </c>
      <c r="AE10" s="9">
        <f t="shared" si="1"/>
        <v>3</v>
      </c>
      <c r="AF10" s="20">
        <v>34</v>
      </c>
      <c r="AG10" s="11">
        <f t="shared" si="12"/>
        <v>8.8235294117647065</v>
      </c>
    </row>
    <row r="11" spans="1:33">
      <c r="A11" s="3" t="s">
        <v>37</v>
      </c>
      <c r="B11" s="4"/>
      <c r="C11" s="4">
        <v>1</v>
      </c>
      <c r="D11" s="5">
        <f t="shared" si="2"/>
        <v>1</v>
      </c>
      <c r="E11" s="4"/>
      <c r="F11" s="4"/>
      <c r="G11" s="5">
        <f t="shared" si="3"/>
        <v>0</v>
      </c>
      <c r="H11" s="4"/>
      <c r="I11" s="4"/>
      <c r="J11" s="5">
        <f t="shared" si="4"/>
        <v>0</v>
      </c>
      <c r="K11" s="4"/>
      <c r="L11" s="4">
        <v>1</v>
      </c>
      <c r="M11" s="5">
        <f t="shared" si="5"/>
        <v>1</v>
      </c>
      <c r="N11" s="5">
        <f t="shared" si="0"/>
        <v>2</v>
      </c>
      <c r="O11" s="3" t="s">
        <v>37</v>
      </c>
      <c r="P11" s="7"/>
      <c r="Q11" s="7"/>
      <c r="R11" s="8">
        <f t="shared" si="6"/>
        <v>0</v>
      </c>
      <c r="S11" s="7"/>
      <c r="T11" s="7"/>
      <c r="U11" s="8">
        <f t="shared" si="7"/>
        <v>0</v>
      </c>
      <c r="V11" s="7"/>
      <c r="W11" s="7"/>
      <c r="X11" s="8">
        <f t="shared" si="8"/>
        <v>0</v>
      </c>
      <c r="Y11" s="7"/>
      <c r="Z11" s="7"/>
      <c r="AA11" s="8">
        <f t="shared" si="9"/>
        <v>0</v>
      </c>
      <c r="AB11" s="7"/>
      <c r="AC11" s="7">
        <v>1</v>
      </c>
      <c r="AD11" s="8">
        <f t="shared" si="10"/>
        <v>1</v>
      </c>
      <c r="AE11" s="9">
        <f t="shared" si="1"/>
        <v>3</v>
      </c>
      <c r="AF11" s="20">
        <v>34</v>
      </c>
      <c r="AG11" s="11">
        <f t="shared" si="12"/>
        <v>8.8235294117647065</v>
      </c>
    </row>
    <row r="12" spans="1:33" ht="24">
      <c r="A12" s="3" t="s">
        <v>54</v>
      </c>
      <c r="B12" s="4"/>
      <c r="C12" s="4">
        <v>1</v>
      </c>
      <c r="D12" s="5">
        <f t="shared" si="2"/>
        <v>1</v>
      </c>
      <c r="E12" s="4"/>
      <c r="F12" s="4"/>
      <c r="G12" s="5">
        <f t="shared" si="3"/>
        <v>0</v>
      </c>
      <c r="H12" s="4"/>
      <c r="I12" s="4"/>
      <c r="J12" s="5">
        <f t="shared" si="4"/>
        <v>0</v>
      </c>
      <c r="K12" s="4"/>
      <c r="L12" s="4">
        <v>1</v>
      </c>
      <c r="M12" s="5">
        <f t="shared" si="5"/>
        <v>1</v>
      </c>
      <c r="N12" s="5">
        <f t="shared" si="0"/>
        <v>2</v>
      </c>
      <c r="O12" s="3" t="s">
        <v>54</v>
      </c>
      <c r="P12" s="7"/>
      <c r="Q12" s="7"/>
      <c r="R12" s="8">
        <f t="shared" si="6"/>
        <v>0</v>
      </c>
      <c r="S12" s="7"/>
      <c r="T12" s="7"/>
      <c r="U12" s="8">
        <f t="shared" si="7"/>
        <v>0</v>
      </c>
      <c r="V12" s="7"/>
      <c r="W12" s="7">
        <v>1</v>
      </c>
      <c r="X12" s="8">
        <f t="shared" si="8"/>
        <v>1</v>
      </c>
      <c r="Y12" s="7"/>
      <c r="Z12" s="7"/>
      <c r="AA12" s="8">
        <f t="shared" si="9"/>
        <v>0</v>
      </c>
      <c r="AB12" s="7"/>
      <c r="AC12" s="7">
        <v>1</v>
      </c>
      <c r="AD12" s="8">
        <f t="shared" si="10"/>
        <v>1</v>
      </c>
      <c r="AE12" s="9">
        <f t="shared" si="1"/>
        <v>4</v>
      </c>
      <c r="AF12" s="20">
        <v>68</v>
      </c>
      <c r="AG12" s="11">
        <f t="shared" si="12"/>
        <v>5.882352941176471</v>
      </c>
    </row>
    <row r="13" spans="1:33" s="47" customFormat="1" ht="36">
      <c r="A13" s="35" t="s">
        <v>14</v>
      </c>
      <c r="B13" s="36"/>
      <c r="C13" s="36">
        <v>1</v>
      </c>
      <c r="D13" s="5">
        <f t="shared" si="2"/>
        <v>1</v>
      </c>
      <c r="E13" s="36"/>
      <c r="F13" s="36"/>
      <c r="G13" s="5">
        <f t="shared" si="3"/>
        <v>0</v>
      </c>
      <c r="H13" s="36"/>
      <c r="I13" s="36"/>
      <c r="J13" s="5">
        <f t="shared" si="4"/>
        <v>0</v>
      </c>
      <c r="K13" s="36"/>
      <c r="L13" s="36">
        <v>1</v>
      </c>
      <c r="M13" s="5">
        <f t="shared" si="5"/>
        <v>1</v>
      </c>
      <c r="N13" s="36">
        <f t="shared" si="0"/>
        <v>2</v>
      </c>
      <c r="O13" s="35" t="s">
        <v>14</v>
      </c>
      <c r="P13" s="37"/>
      <c r="Q13" s="37"/>
      <c r="R13" s="8">
        <f t="shared" si="6"/>
        <v>0</v>
      </c>
      <c r="S13" s="37"/>
      <c r="T13" s="37"/>
      <c r="U13" s="8">
        <f t="shared" si="7"/>
        <v>0</v>
      </c>
      <c r="V13" s="37"/>
      <c r="W13" s="37"/>
      <c r="X13" s="8">
        <f t="shared" si="8"/>
        <v>0</v>
      </c>
      <c r="Y13" s="37"/>
      <c r="Z13" s="37"/>
      <c r="AA13" s="8">
        <f t="shared" si="9"/>
        <v>0</v>
      </c>
      <c r="AB13" s="37"/>
      <c r="AC13" s="37">
        <v>1</v>
      </c>
      <c r="AD13" s="8">
        <f t="shared" si="10"/>
        <v>1</v>
      </c>
      <c r="AE13" s="9">
        <f t="shared" si="1"/>
        <v>3</v>
      </c>
      <c r="AF13" s="38">
        <v>34</v>
      </c>
      <c r="AG13" s="39">
        <f t="shared" si="12"/>
        <v>8.8235294117647065</v>
      </c>
    </row>
    <row r="14" spans="1:33">
      <c r="A14" s="3" t="s">
        <v>15</v>
      </c>
      <c r="B14" s="4"/>
      <c r="C14" s="4">
        <v>1</v>
      </c>
      <c r="D14" s="5">
        <f t="shared" si="2"/>
        <v>1</v>
      </c>
      <c r="E14" s="4"/>
      <c r="F14" s="4"/>
      <c r="G14" s="5">
        <f t="shared" si="3"/>
        <v>0</v>
      </c>
      <c r="H14" s="4"/>
      <c r="I14" s="4"/>
      <c r="J14" s="5">
        <f t="shared" si="4"/>
        <v>0</v>
      </c>
      <c r="K14" s="4"/>
      <c r="L14" s="4">
        <v>1</v>
      </c>
      <c r="M14" s="5">
        <f t="shared" si="5"/>
        <v>1</v>
      </c>
      <c r="N14" s="5">
        <f t="shared" si="0"/>
        <v>2</v>
      </c>
      <c r="O14" s="3" t="s">
        <v>15</v>
      </c>
      <c r="P14" s="7"/>
      <c r="Q14" s="7"/>
      <c r="R14" s="8">
        <f t="shared" si="6"/>
        <v>0</v>
      </c>
      <c r="S14" s="7"/>
      <c r="T14" s="7"/>
      <c r="U14" s="8">
        <f t="shared" si="7"/>
        <v>0</v>
      </c>
      <c r="V14" s="7"/>
      <c r="W14" s="7"/>
      <c r="X14" s="8">
        <f t="shared" si="8"/>
        <v>0</v>
      </c>
      <c r="Y14" s="7"/>
      <c r="Z14" s="7"/>
      <c r="AA14" s="8">
        <f t="shared" si="9"/>
        <v>0</v>
      </c>
      <c r="AB14" s="7"/>
      <c r="AC14" s="7">
        <v>1</v>
      </c>
      <c r="AD14" s="8">
        <f t="shared" si="10"/>
        <v>1</v>
      </c>
      <c r="AE14" s="9">
        <f t="shared" si="1"/>
        <v>3</v>
      </c>
      <c r="AF14" s="20">
        <v>34</v>
      </c>
      <c r="AG14" s="11">
        <f t="shared" si="12"/>
        <v>8.8235294117647065</v>
      </c>
    </row>
    <row r="15" spans="1:33" ht="36">
      <c r="A15" s="3" t="s">
        <v>16</v>
      </c>
      <c r="B15" s="4"/>
      <c r="C15" s="4"/>
      <c r="D15" s="5">
        <f t="shared" si="2"/>
        <v>0</v>
      </c>
      <c r="E15" s="4"/>
      <c r="F15" s="4"/>
      <c r="G15" s="5">
        <f t="shared" si="3"/>
        <v>0</v>
      </c>
      <c r="H15" s="4"/>
      <c r="I15" s="4"/>
      <c r="J15" s="5">
        <f t="shared" si="4"/>
        <v>0</v>
      </c>
      <c r="K15" s="4"/>
      <c r="L15" s="4"/>
      <c r="M15" s="5">
        <f t="shared" si="5"/>
        <v>0</v>
      </c>
      <c r="N15" s="5">
        <f t="shared" si="0"/>
        <v>0</v>
      </c>
      <c r="O15" s="3" t="s">
        <v>16</v>
      </c>
      <c r="P15" s="7"/>
      <c r="Q15" s="7"/>
      <c r="R15" s="8">
        <f t="shared" si="6"/>
        <v>0</v>
      </c>
      <c r="S15" s="7"/>
      <c r="T15" s="7"/>
      <c r="U15" s="8">
        <f t="shared" si="7"/>
        <v>0</v>
      </c>
      <c r="V15" s="7"/>
      <c r="W15" s="7"/>
      <c r="X15" s="8">
        <f t="shared" si="8"/>
        <v>0</v>
      </c>
      <c r="Y15" s="7"/>
      <c r="Z15" s="7"/>
      <c r="AA15" s="8">
        <f t="shared" si="9"/>
        <v>0</v>
      </c>
      <c r="AB15" s="7"/>
      <c r="AC15" s="7">
        <v>1</v>
      </c>
      <c r="AD15" s="8">
        <f t="shared" si="10"/>
        <v>1</v>
      </c>
      <c r="AE15" s="9">
        <f t="shared" si="1"/>
        <v>1</v>
      </c>
      <c r="AF15" s="20">
        <v>68</v>
      </c>
      <c r="AG15" s="11">
        <f t="shared" si="12"/>
        <v>1.4705882352941178</v>
      </c>
    </row>
    <row r="16" spans="1:33">
      <c r="A16" s="3" t="s">
        <v>17</v>
      </c>
      <c r="B16" s="12"/>
      <c r="C16" s="12">
        <v>1</v>
      </c>
      <c r="D16" s="5">
        <f t="shared" si="2"/>
        <v>1</v>
      </c>
      <c r="E16" s="12"/>
      <c r="F16" s="12"/>
      <c r="G16" s="5">
        <f t="shared" si="3"/>
        <v>0</v>
      </c>
      <c r="H16" s="12"/>
      <c r="I16" s="12"/>
      <c r="J16" s="5">
        <f t="shared" si="4"/>
        <v>0</v>
      </c>
      <c r="K16" s="12"/>
      <c r="L16" s="12">
        <v>1</v>
      </c>
      <c r="M16" s="5">
        <f t="shared" si="5"/>
        <v>1</v>
      </c>
      <c r="N16" s="5">
        <f t="shared" si="0"/>
        <v>2</v>
      </c>
      <c r="O16" s="3" t="s">
        <v>17</v>
      </c>
      <c r="P16" s="12"/>
      <c r="Q16" s="12"/>
      <c r="R16" s="8">
        <f t="shared" si="6"/>
        <v>0</v>
      </c>
      <c r="S16" s="12"/>
      <c r="T16" s="12"/>
      <c r="U16" s="8">
        <f t="shared" si="7"/>
        <v>0</v>
      </c>
      <c r="V16" s="12"/>
      <c r="W16" s="12"/>
      <c r="X16" s="8">
        <f t="shared" si="8"/>
        <v>0</v>
      </c>
      <c r="Y16" s="12"/>
      <c r="Z16" s="12"/>
      <c r="AA16" s="8">
        <f t="shared" si="9"/>
        <v>0</v>
      </c>
      <c r="AB16" s="12"/>
      <c r="AC16" s="12">
        <v>1</v>
      </c>
      <c r="AD16" s="8">
        <f t="shared" si="10"/>
        <v>1</v>
      </c>
      <c r="AE16" s="9">
        <f t="shared" si="1"/>
        <v>3</v>
      </c>
      <c r="AF16" s="20">
        <v>34</v>
      </c>
      <c r="AG16" s="11">
        <f t="shared" si="12"/>
        <v>8.8235294117647065</v>
      </c>
    </row>
    <row r="17" spans="1:33" ht="36">
      <c r="A17" s="3" t="s">
        <v>18</v>
      </c>
      <c r="B17" s="12"/>
      <c r="C17" s="12">
        <v>1</v>
      </c>
      <c r="D17" s="5">
        <f t="shared" si="2"/>
        <v>1</v>
      </c>
      <c r="E17" s="12"/>
      <c r="F17" s="12"/>
      <c r="G17" s="5">
        <f t="shared" si="3"/>
        <v>0</v>
      </c>
      <c r="H17" s="12"/>
      <c r="I17" s="12"/>
      <c r="J17" s="5">
        <f t="shared" si="4"/>
        <v>0</v>
      </c>
      <c r="K17" s="12"/>
      <c r="L17" s="12">
        <v>1</v>
      </c>
      <c r="M17" s="5">
        <f t="shared" si="5"/>
        <v>1</v>
      </c>
      <c r="N17" s="5">
        <f t="shared" si="0"/>
        <v>2</v>
      </c>
      <c r="O17" s="3" t="s">
        <v>18</v>
      </c>
      <c r="P17" s="12"/>
      <c r="Q17" s="12"/>
      <c r="R17" s="8">
        <f t="shared" si="6"/>
        <v>0</v>
      </c>
      <c r="S17" s="12"/>
      <c r="T17" s="12"/>
      <c r="U17" s="8">
        <f t="shared" si="7"/>
        <v>0</v>
      </c>
      <c r="V17" s="12"/>
      <c r="W17" s="12"/>
      <c r="X17" s="8">
        <f t="shared" si="8"/>
        <v>0</v>
      </c>
      <c r="Y17" s="12"/>
      <c r="Z17" s="12"/>
      <c r="AA17" s="8">
        <f t="shared" si="9"/>
        <v>0</v>
      </c>
      <c r="AB17" s="12"/>
      <c r="AC17" s="12">
        <v>1</v>
      </c>
      <c r="AD17" s="8">
        <f t="shared" si="10"/>
        <v>1</v>
      </c>
      <c r="AE17" s="9">
        <f t="shared" si="1"/>
        <v>3</v>
      </c>
      <c r="AF17" s="20">
        <v>34</v>
      </c>
      <c r="AG17" s="11">
        <f t="shared" si="12"/>
        <v>8.8235294117647065</v>
      </c>
    </row>
    <row r="18" spans="1:33" ht="24.75">
      <c r="A18" s="41" t="s">
        <v>38</v>
      </c>
      <c r="B18" s="12"/>
      <c r="C18" s="12">
        <v>1</v>
      </c>
      <c r="D18" s="5">
        <f t="shared" si="2"/>
        <v>1</v>
      </c>
      <c r="E18" s="12"/>
      <c r="F18" s="12"/>
      <c r="G18" s="5">
        <f t="shared" si="3"/>
        <v>0</v>
      </c>
      <c r="H18" s="12"/>
      <c r="I18" s="12"/>
      <c r="J18" s="5">
        <f t="shared" si="4"/>
        <v>0</v>
      </c>
      <c r="K18" s="12"/>
      <c r="L18" s="12">
        <v>1</v>
      </c>
      <c r="M18" s="5">
        <f t="shared" si="5"/>
        <v>1</v>
      </c>
      <c r="N18" s="5">
        <f t="shared" si="0"/>
        <v>2</v>
      </c>
      <c r="O18" s="41" t="s">
        <v>38</v>
      </c>
      <c r="P18" s="12"/>
      <c r="Q18" s="12"/>
      <c r="R18" s="8">
        <f t="shared" si="6"/>
        <v>0</v>
      </c>
      <c r="S18" s="12"/>
      <c r="T18" s="12"/>
      <c r="U18" s="8">
        <f t="shared" si="7"/>
        <v>0</v>
      </c>
      <c r="V18" s="12"/>
      <c r="W18" s="12"/>
      <c r="X18" s="8">
        <f t="shared" si="8"/>
        <v>0</v>
      </c>
      <c r="Y18" s="12"/>
      <c r="Z18" s="12"/>
      <c r="AA18" s="8">
        <f t="shared" si="9"/>
        <v>0</v>
      </c>
      <c r="AB18" s="12"/>
      <c r="AC18" s="12">
        <v>1</v>
      </c>
      <c r="AD18" s="8">
        <f t="shared" si="10"/>
        <v>1</v>
      </c>
      <c r="AE18" s="9">
        <f t="shared" si="1"/>
        <v>3</v>
      </c>
      <c r="AF18" s="20">
        <v>34</v>
      </c>
      <c r="AG18" s="11">
        <f t="shared" si="12"/>
        <v>8.8235294117647065</v>
      </c>
    </row>
    <row r="19" spans="1:33">
      <c r="AE19" s="50">
        <f>SUM(AE4:AE18)</f>
        <v>65</v>
      </c>
      <c r="AF19">
        <f>SUM(AF4:AF18)</f>
        <v>1020</v>
      </c>
      <c r="AG19" s="51">
        <f>AE19*100/AF19</f>
        <v>6.3725490196078427</v>
      </c>
    </row>
  </sheetData>
  <mergeCells count="12">
    <mergeCell ref="V1:X1"/>
    <mergeCell ref="Y1:AA1"/>
    <mergeCell ref="AB1:AD1"/>
    <mergeCell ref="AE1:AG1"/>
    <mergeCell ref="A3:N3"/>
    <mergeCell ref="O3:AG3"/>
    <mergeCell ref="B1:D1"/>
    <mergeCell ref="E1:G1"/>
    <mergeCell ref="H1:J1"/>
    <mergeCell ref="K1:M1"/>
    <mergeCell ref="P1:R1"/>
    <mergeCell ref="S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21"/>
  <sheetViews>
    <sheetView topLeftCell="E7" workbookViewId="0">
      <selection activeCell="F25" sqref="F25"/>
    </sheetView>
  </sheetViews>
  <sheetFormatPr defaultRowHeight="15"/>
  <sheetData>
    <row r="1" spans="1:33" ht="89.25">
      <c r="A1" s="13" t="s">
        <v>0</v>
      </c>
      <c r="B1" s="71" t="s">
        <v>1</v>
      </c>
      <c r="C1" s="71"/>
      <c r="D1" s="71"/>
      <c r="E1" s="71" t="s">
        <v>2</v>
      </c>
      <c r="F1" s="71"/>
      <c r="G1" s="71"/>
      <c r="H1" s="71" t="s">
        <v>3</v>
      </c>
      <c r="I1" s="71"/>
      <c r="J1" s="71"/>
      <c r="K1" s="71" t="s">
        <v>4</v>
      </c>
      <c r="L1" s="71"/>
      <c r="M1" s="71"/>
      <c r="N1" s="14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05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5.75">
      <c r="A3" s="72" t="s">
        <v>41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 t="s">
        <v>41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24">
      <c r="A4" s="3" t="s">
        <v>10</v>
      </c>
      <c r="B4" s="5"/>
      <c r="C4" s="5">
        <v>1</v>
      </c>
      <c r="D4" s="5">
        <f>SUM(B4,C4)</f>
        <v>1</v>
      </c>
      <c r="E4" s="5"/>
      <c r="F4" s="5"/>
      <c r="G4" s="5">
        <f>SUM(E4,F4)</f>
        <v>0</v>
      </c>
      <c r="H4" s="5"/>
      <c r="I4" s="5">
        <v>1</v>
      </c>
      <c r="J4" s="5">
        <f>SUM(H4,I4)</f>
        <v>1</v>
      </c>
      <c r="K4" s="5"/>
      <c r="L4" s="5">
        <v>1</v>
      </c>
      <c r="M4" s="5">
        <f>SUM(K4,L4)</f>
        <v>1</v>
      </c>
      <c r="N4" s="5">
        <f t="shared" ref="N4:N20" si="0">SUM(D4,G4,J4,M4)</f>
        <v>3</v>
      </c>
      <c r="O4" s="3" t="s">
        <v>10</v>
      </c>
      <c r="P4" s="8"/>
      <c r="Q4" s="8">
        <v>1</v>
      </c>
      <c r="R4" s="8">
        <f>SUM(P4,Q4)</f>
        <v>1</v>
      </c>
      <c r="S4" s="8"/>
      <c r="T4" s="8"/>
      <c r="U4" s="8">
        <f>SUM(S4,T4)</f>
        <v>0</v>
      </c>
      <c r="V4" s="8"/>
      <c r="W4" s="8"/>
      <c r="X4" s="8">
        <f>SUM(V4,W4)</f>
        <v>0</v>
      </c>
      <c r="Y4" s="8">
        <v>1</v>
      </c>
      <c r="Z4" s="8"/>
      <c r="AA4" s="8">
        <f>SUM(Y4,Z4)</f>
        <v>1</v>
      </c>
      <c r="AB4" s="8"/>
      <c r="AC4" s="19">
        <v>1</v>
      </c>
      <c r="AD4" s="8">
        <f>SUM(AB4,AC4)</f>
        <v>1</v>
      </c>
      <c r="AE4" s="9">
        <f t="shared" ref="AE4:AE20" si="1">SUM(N4,R4,U4,X4,AA4,AD4)</f>
        <v>6</v>
      </c>
      <c r="AF4" s="20">
        <v>136</v>
      </c>
      <c r="AG4" s="11">
        <f>AE4*100/AF4</f>
        <v>4.4117647058823533</v>
      </c>
    </row>
    <row r="5" spans="1:33" ht="24">
      <c r="A5" s="3" t="s">
        <v>32</v>
      </c>
      <c r="B5" s="4"/>
      <c r="C5" s="4">
        <v>1</v>
      </c>
      <c r="D5" s="5">
        <f t="shared" ref="D5:D20" si="2">SUM(B5,C5)</f>
        <v>1</v>
      </c>
      <c r="E5" s="4"/>
      <c r="F5" s="4"/>
      <c r="G5" s="5">
        <f t="shared" ref="G5:G20" si="3">SUM(E5,F5)</f>
        <v>0</v>
      </c>
      <c r="H5" s="4"/>
      <c r="I5" s="4"/>
      <c r="J5" s="5">
        <f t="shared" ref="J5:J20" si="4">SUM(H5,I5)</f>
        <v>0</v>
      </c>
      <c r="K5" s="4"/>
      <c r="L5" s="4">
        <v>1</v>
      </c>
      <c r="M5" s="5">
        <f t="shared" ref="M5:M20" si="5">SUM(K5,L5)</f>
        <v>1</v>
      </c>
      <c r="N5" s="5">
        <f t="shared" si="0"/>
        <v>2</v>
      </c>
      <c r="O5" s="3" t="s">
        <v>32</v>
      </c>
      <c r="P5" s="7"/>
      <c r="Q5" s="7"/>
      <c r="R5" s="8">
        <f t="shared" ref="R5:R20" si="6">SUM(P5,Q5)</f>
        <v>0</v>
      </c>
      <c r="S5" s="7"/>
      <c r="T5" s="7"/>
      <c r="U5" s="8">
        <f t="shared" ref="U5:U20" si="7">SUM(S5,T5)</f>
        <v>0</v>
      </c>
      <c r="V5" s="7"/>
      <c r="W5" s="7">
        <v>1</v>
      </c>
      <c r="X5" s="8">
        <f t="shared" ref="X5:X20" si="8">SUM(V5,W5)</f>
        <v>1</v>
      </c>
      <c r="Y5" s="7"/>
      <c r="Z5" s="7"/>
      <c r="AA5" s="8">
        <f t="shared" ref="AA5:AA20" si="9">SUM(Y5,Z5)</f>
        <v>0</v>
      </c>
      <c r="AB5" s="7"/>
      <c r="AC5" s="7">
        <v>1</v>
      </c>
      <c r="AD5" s="8">
        <f t="shared" ref="AD5:AD20" si="10">SUM(AB5,AC5)</f>
        <v>1</v>
      </c>
      <c r="AE5" s="9">
        <f t="shared" si="1"/>
        <v>4</v>
      </c>
      <c r="AF5" s="20">
        <v>68</v>
      </c>
      <c r="AG5" s="11">
        <f t="shared" ref="AG5:AG21" si="11">AE5*100/AF5</f>
        <v>5.882352941176471</v>
      </c>
    </row>
    <row r="6" spans="1:33" ht="48">
      <c r="A6" s="3" t="s">
        <v>26</v>
      </c>
      <c r="B6" s="21"/>
      <c r="C6" s="21">
        <v>1</v>
      </c>
      <c r="D6" s="5">
        <f t="shared" si="2"/>
        <v>1</v>
      </c>
      <c r="E6" s="21"/>
      <c r="F6" s="21"/>
      <c r="G6" s="5">
        <f t="shared" si="3"/>
        <v>0</v>
      </c>
      <c r="H6" s="21"/>
      <c r="I6" s="21">
        <v>1</v>
      </c>
      <c r="J6" s="5">
        <f t="shared" si="4"/>
        <v>1</v>
      </c>
      <c r="K6" s="21"/>
      <c r="L6" s="21">
        <v>1</v>
      </c>
      <c r="M6" s="5">
        <f t="shared" si="5"/>
        <v>1</v>
      </c>
      <c r="N6" s="5">
        <f t="shared" si="0"/>
        <v>3</v>
      </c>
      <c r="O6" s="3" t="s">
        <v>26</v>
      </c>
      <c r="P6" s="22"/>
      <c r="Q6" s="22">
        <v>1</v>
      </c>
      <c r="R6" s="8">
        <f t="shared" si="6"/>
        <v>1</v>
      </c>
      <c r="S6" s="22"/>
      <c r="T6" s="22">
        <v>1</v>
      </c>
      <c r="U6" s="8">
        <f t="shared" si="7"/>
        <v>1</v>
      </c>
      <c r="V6" s="22"/>
      <c r="W6" s="22">
        <v>1</v>
      </c>
      <c r="X6" s="8">
        <f t="shared" si="8"/>
        <v>1</v>
      </c>
      <c r="Y6" s="22">
        <v>1</v>
      </c>
      <c r="Z6" s="22">
        <v>1</v>
      </c>
      <c r="AA6" s="8">
        <f t="shared" si="9"/>
        <v>2</v>
      </c>
      <c r="AB6" s="22"/>
      <c r="AC6" s="22">
        <v>1</v>
      </c>
      <c r="AD6" s="8">
        <f t="shared" si="10"/>
        <v>1</v>
      </c>
      <c r="AE6" s="9">
        <f t="shared" si="1"/>
        <v>9</v>
      </c>
      <c r="AF6" s="20">
        <v>102</v>
      </c>
      <c r="AG6" s="11">
        <f t="shared" si="11"/>
        <v>8.8235294117647065</v>
      </c>
    </row>
    <row r="7" spans="1:33">
      <c r="A7" s="3" t="s">
        <v>42</v>
      </c>
      <c r="B7" s="21"/>
      <c r="C7" s="21">
        <v>1</v>
      </c>
      <c r="D7" s="5">
        <f t="shared" si="2"/>
        <v>1</v>
      </c>
      <c r="E7" s="21"/>
      <c r="F7" s="21"/>
      <c r="G7" s="5">
        <f t="shared" si="3"/>
        <v>0</v>
      </c>
      <c r="H7" s="21"/>
      <c r="I7" s="21"/>
      <c r="J7" s="5">
        <f t="shared" si="4"/>
        <v>0</v>
      </c>
      <c r="K7" s="21"/>
      <c r="L7" s="21">
        <v>1</v>
      </c>
      <c r="M7" s="5">
        <f t="shared" si="5"/>
        <v>1</v>
      </c>
      <c r="N7" s="5">
        <f t="shared" si="0"/>
        <v>2</v>
      </c>
      <c r="O7" s="3" t="s">
        <v>42</v>
      </c>
      <c r="P7" s="22"/>
      <c r="Q7" s="22"/>
      <c r="R7" s="8">
        <f t="shared" si="6"/>
        <v>0</v>
      </c>
      <c r="S7" s="22"/>
      <c r="T7" s="22"/>
      <c r="U7" s="8">
        <f t="shared" si="7"/>
        <v>0</v>
      </c>
      <c r="V7" s="22"/>
      <c r="W7" s="22"/>
      <c r="X7" s="8">
        <f t="shared" si="8"/>
        <v>0</v>
      </c>
      <c r="Y7" s="22">
        <v>1</v>
      </c>
      <c r="Z7" s="22"/>
      <c r="AA7" s="8">
        <f t="shared" si="9"/>
        <v>1</v>
      </c>
      <c r="AB7" s="22"/>
      <c r="AC7" s="22"/>
      <c r="AD7" s="8">
        <f t="shared" si="10"/>
        <v>0</v>
      </c>
      <c r="AE7" s="9">
        <f t="shared" si="1"/>
        <v>3</v>
      </c>
      <c r="AF7" s="20">
        <v>102</v>
      </c>
      <c r="AG7" s="11">
        <f t="shared" si="11"/>
        <v>2.9411764705882355</v>
      </c>
    </row>
    <row r="8" spans="1:33">
      <c r="A8" s="3" t="s">
        <v>43</v>
      </c>
      <c r="B8" s="4"/>
      <c r="C8" s="4">
        <v>1</v>
      </c>
      <c r="D8" s="5">
        <f t="shared" si="2"/>
        <v>1</v>
      </c>
      <c r="E8" s="4"/>
      <c r="F8" s="4"/>
      <c r="G8" s="5">
        <f t="shared" si="3"/>
        <v>0</v>
      </c>
      <c r="H8" s="4"/>
      <c r="I8" s="4"/>
      <c r="J8" s="5">
        <f t="shared" si="4"/>
        <v>0</v>
      </c>
      <c r="K8" s="4"/>
      <c r="L8" s="4">
        <v>1</v>
      </c>
      <c r="M8" s="5">
        <f t="shared" si="5"/>
        <v>1</v>
      </c>
      <c r="N8" s="5">
        <f t="shared" si="0"/>
        <v>2</v>
      </c>
      <c r="O8" s="3" t="s">
        <v>43</v>
      </c>
      <c r="P8" s="7"/>
      <c r="Q8" s="7"/>
      <c r="R8" s="8">
        <f t="shared" si="6"/>
        <v>0</v>
      </c>
      <c r="S8" s="7"/>
      <c r="T8" s="7"/>
      <c r="U8" s="8">
        <f t="shared" si="7"/>
        <v>0</v>
      </c>
      <c r="V8" s="7"/>
      <c r="W8" s="7">
        <v>1</v>
      </c>
      <c r="X8" s="8">
        <f t="shared" si="8"/>
        <v>1</v>
      </c>
      <c r="Y8" s="7"/>
      <c r="Z8" s="7"/>
      <c r="AA8" s="8">
        <f t="shared" si="9"/>
        <v>0</v>
      </c>
      <c r="AB8" s="7"/>
      <c r="AC8" s="7">
        <v>1</v>
      </c>
      <c r="AD8" s="8">
        <f t="shared" si="10"/>
        <v>1</v>
      </c>
      <c r="AE8" s="9">
        <f t="shared" si="1"/>
        <v>4</v>
      </c>
      <c r="AF8" s="20">
        <v>68</v>
      </c>
      <c r="AG8" s="11">
        <f t="shared" si="11"/>
        <v>5.882352941176471</v>
      </c>
    </row>
    <row r="9" spans="1:33" ht="24">
      <c r="A9" s="3" t="s">
        <v>44</v>
      </c>
      <c r="B9" s="4"/>
      <c r="C9" s="4">
        <v>1</v>
      </c>
      <c r="D9" s="5">
        <f t="shared" si="2"/>
        <v>1</v>
      </c>
      <c r="E9" s="4"/>
      <c r="F9" s="4"/>
      <c r="G9" s="5">
        <f t="shared" si="3"/>
        <v>0</v>
      </c>
      <c r="H9" s="4"/>
      <c r="I9" s="4"/>
      <c r="J9" s="5">
        <f t="shared" si="4"/>
        <v>0</v>
      </c>
      <c r="K9" s="4"/>
      <c r="L9" s="4"/>
      <c r="M9" s="5">
        <f t="shared" si="5"/>
        <v>0</v>
      </c>
      <c r="N9" s="5">
        <f t="shared" si="0"/>
        <v>1</v>
      </c>
      <c r="O9" s="3" t="s">
        <v>44</v>
      </c>
      <c r="P9" s="7"/>
      <c r="Q9" s="7"/>
      <c r="R9" s="8">
        <f t="shared" si="6"/>
        <v>0</v>
      </c>
      <c r="S9" s="7"/>
      <c r="T9" s="7">
        <v>1</v>
      </c>
      <c r="U9" s="8">
        <f t="shared" si="7"/>
        <v>1</v>
      </c>
      <c r="V9" s="7"/>
      <c r="W9" s="7"/>
      <c r="X9" s="8">
        <f t="shared" si="8"/>
        <v>0</v>
      </c>
      <c r="Y9" s="7"/>
      <c r="Z9" s="7"/>
      <c r="AA9" s="8">
        <f t="shared" si="9"/>
        <v>0</v>
      </c>
      <c r="AB9" s="7"/>
      <c r="AC9" s="7">
        <v>1</v>
      </c>
      <c r="AD9" s="8">
        <f t="shared" si="10"/>
        <v>1</v>
      </c>
      <c r="AE9" s="9">
        <f t="shared" si="1"/>
        <v>3</v>
      </c>
      <c r="AF9" s="20">
        <v>34</v>
      </c>
      <c r="AG9" s="11">
        <f t="shared" si="11"/>
        <v>8.8235294117647065</v>
      </c>
    </row>
    <row r="10" spans="1:33">
      <c r="A10" s="3" t="s">
        <v>45</v>
      </c>
      <c r="B10" s="4"/>
      <c r="C10" s="4">
        <v>1</v>
      </c>
      <c r="D10" s="5">
        <f t="shared" si="2"/>
        <v>1</v>
      </c>
      <c r="E10" s="4"/>
      <c r="F10" s="4"/>
      <c r="G10" s="5">
        <f t="shared" si="3"/>
        <v>0</v>
      </c>
      <c r="H10" s="4"/>
      <c r="I10" s="4"/>
      <c r="J10" s="5">
        <f t="shared" si="4"/>
        <v>0</v>
      </c>
      <c r="K10" s="4"/>
      <c r="L10" s="4">
        <v>1</v>
      </c>
      <c r="M10" s="5">
        <f t="shared" si="5"/>
        <v>1</v>
      </c>
      <c r="N10" s="5">
        <f t="shared" si="0"/>
        <v>2</v>
      </c>
      <c r="O10" s="3" t="s">
        <v>45</v>
      </c>
      <c r="P10" s="7"/>
      <c r="Q10" s="7"/>
      <c r="R10" s="8">
        <f t="shared" si="6"/>
        <v>0</v>
      </c>
      <c r="S10" s="7"/>
      <c r="T10" s="7"/>
      <c r="U10" s="8">
        <f t="shared" si="7"/>
        <v>0</v>
      </c>
      <c r="V10" s="7"/>
      <c r="W10" s="7"/>
      <c r="X10" s="8">
        <f t="shared" si="8"/>
        <v>0</v>
      </c>
      <c r="Y10" s="7">
        <v>1</v>
      </c>
      <c r="Z10" s="7"/>
      <c r="AA10" s="8">
        <f t="shared" si="9"/>
        <v>1</v>
      </c>
      <c r="AB10" s="7"/>
      <c r="AC10" s="7">
        <v>1</v>
      </c>
      <c r="AD10" s="8">
        <f t="shared" si="10"/>
        <v>1</v>
      </c>
      <c r="AE10" s="9">
        <f t="shared" si="1"/>
        <v>4</v>
      </c>
      <c r="AF10" s="20">
        <v>68</v>
      </c>
      <c r="AG10" s="11">
        <f t="shared" si="11"/>
        <v>5.882352941176471</v>
      </c>
    </row>
    <row r="11" spans="1:33" ht="24">
      <c r="A11" s="3" t="s">
        <v>38</v>
      </c>
      <c r="B11" s="4"/>
      <c r="C11" s="4">
        <v>1</v>
      </c>
      <c r="D11" s="5">
        <f t="shared" si="2"/>
        <v>1</v>
      </c>
      <c r="E11" s="4"/>
      <c r="F11" s="4"/>
      <c r="G11" s="5">
        <f t="shared" si="3"/>
        <v>0</v>
      </c>
      <c r="H11" s="4"/>
      <c r="I11" s="4"/>
      <c r="J11" s="5">
        <f t="shared" si="4"/>
        <v>0</v>
      </c>
      <c r="K11" s="4"/>
      <c r="L11" s="4">
        <v>1</v>
      </c>
      <c r="M11" s="5">
        <f t="shared" si="5"/>
        <v>1</v>
      </c>
      <c r="N11" s="5">
        <f t="shared" si="0"/>
        <v>2</v>
      </c>
      <c r="O11" s="3" t="s">
        <v>38</v>
      </c>
      <c r="P11" s="7"/>
      <c r="Q11" s="7"/>
      <c r="R11" s="8">
        <f t="shared" si="6"/>
        <v>0</v>
      </c>
      <c r="S11" s="7"/>
      <c r="T11" s="7"/>
      <c r="U11" s="8">
        <f t="shared" si="7"/>
        <v>0</v>
      </c>
      <c r="V11" s="7"/>
      <c r="W11" s="7"/>
      <c r="X11" s="8">
        <f t="shared" si="8"/>
        <v>0</v>
      </c>
      <c r="Y11" s="7"/>
      <c r="Z11" s="7"/>
      <c r="AA11" s="8">
        <f t="shared" si="9"/>
        <v>0</v>
      </c>
      <c r="AB11" s="7"/>
      <c r="AC11" s="7">
        <v>1</v>
      </c>
      <c r="AD11" s="8">
        <f t="shared" si="10"/>
        <v>1</v>
      </c>
      <c r="AE11" s="9">
        <f t="shared" si="1"/>
        <v>3</v>
      </c>
      <c r="AF11" s="20">
        <v>34</v>
      </c>
      <c r="AG11" s="11">
        <f t="shared" si="11"/>
        <v>8.8235294117647065</v>
      </c>
    </row>
    <row r="12" spans="1:33">
      <c r="A12" s="3" t="s">
        <v>35</v>
      </c>
      <c r="B12" s="4"/>
      <c r="C12" s="4">
        <v>1</v>
      </c>
      <c r="D12" s="5">
        <f t="shared" si="2"/>
        <v>1</v>
      </c>
      <c r="E12" s="4"/>
      <c r="F12" s="4"/>
      <c r="G12" s="5">
        <f t="shared" si="3"/>
        <v>0</v>
      </c>
      <c r="H12" s="4"/>
      <c r="I12" s="4"/>
      <c r="J12" s="5">
        <f t="shared" si="4"/>
        <v>0</v>
      </c>
      <c r="K12" s="4"/>
      <c r="L12" s="4">
        <v>1</v>
      </c>
      <c r="M12" s="5">
        <f t="shared" si="5"/>
        <v>1</v>
      </c>
      <c r="N12" s="5">
        <f t="shared" si="0"/>
        <v>2</v>
      </c>
      <c r="O12" s="3" t="s">
        <v>35</v>
      </c>
      <c r="P12" s="7"/>
      <c r="Q12" s="7"/>
      <c r="R12" s="8">
        <f t="shared" si="6"/>
        <v>0</v>
      </c>
      <c r="S12" s="7"/>
      <c r="T12" s="7"/>
      <c r="U12" s="8">
        <f t="shared" si="7"/>
        <v>0</v>
      </c>
      <c r="V12" s="7"/>
      <c r="W12" s="7"/>
      <c r="X12" s="8">
        <f t="shared" si="8"/>
        <v>0</v>
      </c>
      <c r="Y12" s="7">
        <v>1</v>
      </c>
      <c r="Z12" s="7"/>
      <c r="AA12" s="8">
        <f t="shared" si="9"/>
        <v>1</v>
      </c>
      <c r="AB12" s="7"/>
      <c r="AC12" s="7">
        <v>1</v>
      </c>
      <c r="AD12" s="8">
        <f t="shared" si="10"/>
        <v>1</v>
      </c>
      <c r="AE12" s="9">
        <f t="shared" si="1"/>
        <v>4</v>
      </c>
      <c r="AF12" s="20">
        <v>68</v>
      </c>
      <c r="AG12" s="11">
        <f t="shared" si="11"/>
        <v>5.882352941176471</v>
      </c>
    </row>
    <row r="13" spans="1:33">
      <c r="A13" s="3" t="s">
        <v>36</v>
      </c>
      <c r="B13" s="4"/>
      <c r="C13" s="4">
        <v>1</v>
      </c>
      <c r="D13" s="5">
        <f t="shared" si="2"/>
        <v>1</v>
      </c>
      <c r="E13" s="4"/>
      <c r="F13" s="4"/>
      <c r="G13" s="5">
        <f t="shared" si="3"/>
        <v>0</v>
      </c>
      <c r="H13" s="4"/>
      <c r="I13" s="4"/>
      <c r="J13" s="5">
        <f t="shared" si="4"/>
        <v>0</v>
      </c>
      <c r="K13" s="4"/>
      <c r="L13" s="4">
        <v>1</v>
      </c>
      <c r="M13" s="5">
        <f t="shared" si="5"/>
        <v>1</v>
      </c>
      <c r="N13" s="5">
        <f t="shared" si="0"/>
        <v>2</v>
      </c>
      <c r="O13" s="3" t="s">
        <v>36</v>
      </c>
      <c r="P13" s="7"/>
      <c r="Q13" s="7"/>
      <c r="R13" s="8">
        <f t="shared" si="6"/>
        <v>0</v>
      </c>
      <c r="S13" s="7"/>
      <c r="T13" s="7"/>
      <c r="U13" s="8">
        <f t="shared" si="7"/>
        <v>0</v>
      </c>
      <c r="V13" s="7"/>
      <c r="W13" s="7"/>
      <c r="X13" s="8">
        <f t="shared" si="8"/>
        <v>0</v>
      </c>
      <c r="Y13" s="7">
        <v>1</v>
      </c>
      <c r="Z13" s="7"/>
      <c r="AA13" s="8">
        <f t="shared" si="9"/>
        <v>1</v>
      </c>
      <c r="AB13" s="7"/>
      <c r="AC13" s="7">
        <v>1</v>
      </c>
      <c r="AD13" s="8">
        <f t="shared" si="10"/>
        <v>1</v>
      </c>
      <c r="AE13" s="9">
        <f t="shared" si="1"/>
        <v>4</v>
      </c>
      <c r="AF13" s="20">
        <v>68</v>
      </c>
      <c r="AG13" s="11">
        <f t="shared" si="11"/>
        <v>5.882352941176471</v>
      </c>
    </row>
    <row r="14" spans="1:33">
      <c r="A14" s="3" t="s">
        <v>46</v>
      </c>
      <c r="B14" s="4"/>
      <c r="C14" s="4">
        <v>1</v>
      </c>
      <c r="D14" s="5">
        <f t="shared" si="2"/>
        <v>1</v>
      </c>
      <c r="E14" s="4"/>
      <c r="F14" s="4"/>
      <c r="G14" s="5">
        <f t="shared" si="3"/>
        <v>0</v>
      </c>
      <c r="H14" s="4"/>
      <c r="I14" s="4">
        <v>1</v>
      </c>
      <c r="J14" s="5">
        <f t="shared" si="4"/>
        <v>1</v>
      </c>
      <c r="K14" s="4"/>
      <c r="L14" s="4">
        <v>1</v>
      </c>
      <c r="M14" s="5">
        <f t="shared" si="5"/>
        <v>1</v>
      </c>
      <c r="N14" s="5">
        <f t="shared" si="0"/>
        <v>3</v>
      </c>
      <c r="O14" s="3" t="s">
        <v>46</v>
      </c>
      <c r="P14" s="7"/>
      <c r="Q14" s="7"/>
      <c r="R14" s="8">
        <f t="shared" si="6"/>
        <v>0</v>
      </c>
      <c r="S14" s="7"/>
      <c r="T14" s="7"/>
      <c r="U14" s="8">
        <f t="shared" si="7"/>
        <v>0</v>
      </c>
      <c r="V14" s="7"/>
      <c r="W14" s="7"/>
      <c r="X14" s="8">
        <f t="shared" si="8"/>
        <v>0</v>
      </c>
      <c r="Y14" s="7">
        <v>1</v>
      </c>
      <c r="Z14" s="7"/>
      <c r="AA14" s="8">
        <f t="shared" si="9"/>
        <v>1</v>
      </c>
      <c r="AB14" s="7"/>
      <c r="AC14" s="7">
        <v>1</v>
      </c>
      <c r="AD14" s="8">
        <f t="shared" si="10"/>
        <v>1</v>
      </c>
      <c r="AE14" s="9">
        <f t="shared" si="1"/>
        <v>5</v>
      </c>
      <c r="AF14" s="20">
        <v>68</v>
      </c>
      <c r="AG14" s="11">
        <f t="shared" si="11"/>
        <v>7.3529411764705879</v>
      </c>
    </row>
    <row r="15" spans="1:33" ht="36">
      <c r="A15" s="3" t="s">
        <v>14</v>
      </c>
      <c r="B15" s="4"/>
      <c r="C15" s="4"/>
      <c r="D15" s="5">
        <f t="shared" si="2"/>
        <v>0</v>
      </c>
      <c r="E15" s="4"/>
      <c r="F15" s="4"/>
      <c r="G15" s="5">
        <f t="shared" si="3"/>
        <v>0</v>
      </c>
      <c r="H15" s="4"/>
      <c r="I15" s="4"/>
      <c r="J15" s="5">
        <f t="shared" si="4"/>
        <v>0</v>
      </c>
      <c r="K15" s="4"/>
      <c r="L15" s="4"/>
      <c r="M15" s="5">
        <f t="shared" si="5"/>
        <v>0</v>
      </c>
      <c r="N15" s="5">
        <f t="shared" si="0"/>
        <v>0</v>
      </c>
      <c r="O15" s="3" t="s">
        <v>14</v>
      </c>
      <c r="P15" s="7"/>
      <c r="Q15" s="7"/>
      <c r="R15" s="8">
        <f t="shared" si="6"/>
        <v>0</v>
      </c>
      <c r="S15" s="7"/>
      <c r="T15" s="7"/>
      <c r="U15" s="8">
        <f t="shared" si="7"/>
        <v>0</v>
      </c>
      <c r="V15" s="7"/>
      <c r="W15" s="7"/>
      <c r="X15" s="8">
        <f t="shared" si="8"/>
        <v>0</v>
      </c>
      <c r="Y15" s="7"/>
      <c r="Z15" s="7"/>
      <c r="AA15" s="8">
        <f t="shared" si="9"/>
        <v>0</v>
      </c>
      <c r="AB15" s="7"/>
      <c r="AC15" s="7">
        <v>1</v>
      </c>
      <c r="AD15" s="8">
        <f t="shared" si="10"/>
        <v>1</v>
      </c>
      <c r="AE15" s="9">
        <f t="shared" si="1"/>
        <v>1</v>
      </c>
      <c r="AF15" s="23">
        <v>17</v>
      </c>
      <c r="AG15" s="11">
        <f t="shared" si="11"/>
        <v>5.882352941176471</v>
      </c>
    </row>
    <row r="16" spans="1:33">
      <c r="A16" s="3" t="s">
        <v>15</v>
      </c>
      <c r="B16" s="4"/>
      <c r="C16" s="4"/>
      <c r="D16" s="5">
        <f t="shared" si="2"/>
        <v>0</v>
      </c>
      <c r="E16" s="4"/>
      <c r="F16" s="4"/>
      <c r="G16" s="5">
        <f t="shared" si="3"/>
        <v>0</v>
      </c>
      <c r="H16" s="4"/>
      <c r="I16" s="4"/>
      <c r="J16" s="5">
        <f t="shared" si="4"/>
        <v>0</v>
      </c>
      <c r="K16" s="4"/>
      <c r="L16" s="4"/>
      <c r="M16" s="5">
        <f t="shared" si="5"/>
        <v>0</v>
      </c>
      <c r="N16" s="5">
        <f t="shared" si="0"/>
        <v>0</v>
      </c>
      <c r="O16" s="3" t="s">
        <v>15</v>
      </c>
      <c r="P16" s="7"/>
      <c r="Q16" s="7"/>
      <c r="R16" s="8">
        <f t="shared" si="6"/>
        <v>0</v>
      </c>
      <c r="S16" s="7"/>
      <c r="T16" s="7"/>
      <c r="U16" s="8">
        <f t="shared" si="7"/>
        <v>0</v>
      </c>
      <c r="V16" s="7"/>
      <c r="W16" s="7"/>
      <c r="X16" s="8">
        <f t="shared" si="8"/>
        <v>0</v>
      </c>
      <c r="Y16" s="7"/>
      <c r="Z16" s="7"/>
      <c r="AA16" s="8">
        <f t="shared" si="9"/>
        <v>0</v>
      </c>
      <c r="AB16" s="7"/>
      <c r="AC16" s="7">
        <v>1</v>
      </c>
      <c r="AD16" s="8">
        <f t="shared" si="10"/>
        <v>1</v>
      </c>
      <c r="AE16" s="9">
        <f t="shared" si="1"/>
        <v>1</v>
      </c>
      <c r="AF16" s="23">
        <v>17</v>
      </c>
      <c r="AG16" s="11">
        <f t="shared" si="11"/>
        <v>5.882352941176471</v>
      </c>
    </row>
    <row r="17" spans="1:33" ht="24">
      <c r="A17" s="3" t="s">
        <v>54</v>
      </c>
      <c r="B17" s="12"/>
      <c r="C17" s="48">
        <v>1</v>
      </c>
      <c r="D17" s="5">
        <f t="shared" si="2"/>
        <v>1</v>
      </c>
      <c r="E17" s="12"/>
      <c r="F17" s="12"/>
      <c r="G17" s="5">
        <f t="shared" si="3"/>
        <v>0</v>
      </c>
      <c r="H17" s="12"/>
      <c r="I17" s="12"/>
      <c r="J17" s="5">
        <f t="shared" si="4"/>
        <v>0</v>
      </c>
      <c r="K17" s="12"/>
      <c r="L17" s="12">
        <v>1</v>
      </c>
      <c r="M17" s="5">
        <f t="shared" si="5"/>
        <v>1</v>
      </c>
      <c r="N17" s="5">
        <f t="shared" si="0"/>
        <v>2</v>
      </c>
      <c r="O17" s="3" t="s">
        <v>54</v>
      </c>
      <c r="P17" s="12"/>
      <c r="Q17" s="12"/>
      <c r="R17" s="8">
        <f t="shared" si="6"/>
        <v>0</v>
      </c>
      <c r="S17" s="12"/>
      <c r="T17" s="12"/>
      <c r="U17" s="8">
        <f t="shared" si="7"/>
        <v>0</v>
      </c>
      <c r="V17" s="12"/>
      <c r="W17" s="12">
        <v>1</v>
      </c>
      <c r="X17" s="8">
        <f t="shared" si="8"/>
        <v>1</v>
      </c>
      <c r="Y17" s="12"/>
      <c r="Z17" s="12"/>
      <c r="AA17" s="8">
        <f t="shared" si="9"/>
        <v>0</v>
      </c>
      <c r="AB17" s="12"/>
      <c r="AC17" s="48">
        <v>1</v>
      </c>
      <c r="AD17" s="8">
        <f t="shared" si="10"/>
        <v>1</v>
      </c>
      <c r="AE17" s="9">
        <f t="shared" si="1"/>
        <v>4</v>
      </c>
      <c r="AF17" s="23">
        <v>68</v>
      </c>
      <c r="AG17" s="11">
        <f t="shared" si="11"/>
        <v>5.882352941176471</v>
      </c>
    </row>
    <row r="18" spans="1:33" ht="36">
      <c r="A18" s="3" t="s">
        <v>16</v>
      </c>
      <c r="B18" s="12"/>
      <c r="C18" s="48"/>
      <c r="D18" s="5">
        <f t="shared" si="2"/>
        <v>0</v>
      </c>
      <c r="E18" s="12"/>
      <c r="F18" s="12"/>
      <c r="G18" s="5">
        <f t="shared" si="3"/>
        <v>0</v>
      </c>
      <c r="H18" s="12"/>
      <c r="I18" s="12"/>
      <c r="J18" s="5">
        <f t="shared" si="4"/>
        <v>0</v>
      </c>
      <c r="K18" s="12"/>
      <c r="L18" s="12"/>
      <c r="M18" s="5">
        <f t="shared" si="5"/>
        <v>0</v>
      </c>
      <c r="N18" s="5">
        <f t="shared" si="0"/>
        <v>0</v>
      </c>
      <c r="O18" s="3" t="s">
        <v>16</v>
      </c>
      <c r="P18" s="12"/>
      <c r="Q18" s="12"/>
      <c r="R18" s="8">
        <f t="shared" si="6"/>
        <v>0</v>
      </c>
      <c r="S18" s="12"/>
      <c r="T18" s="12"/>
      <c r="U18" s="8">
        <f t="shared" si="7"/>
        <v>0</v>
      </c>
      <c r="V18" s="12"/>
      <c r="W18" s="12"/>
      <c r="X18" s="8">
        <f t="shared" si="8"/>
        <v>0</v>
      </c>
      <c r="Y18" s="12"/>
      <c r="Z18" s="12"/>
      <c r="AA18" s="8">
        <f t="shared" si="9"/>
        <v>0</v>
      </c>
      <c r="AB18" s="12"/>
      <c r="AC18" s="48">
        <v>1</v>
      </c>
      <c r="AD18" s="8">
        <f t="shared" si="10"/>
        <v>1</v>
      </c>
      <c r="AE18" s="9">
        <f t="shared" si="1"/>
        <v>1</v>
      </c>
      <c r="AF18" s="23">
        <v>68</v>
      </c>
      <c r="AG18" s="11">
        <f t="shared" si="11"/>
        <v>1.4705882352941178</v>
      </c>
    </row>
    <row r="19" spans="1:33">
      <c r="A19" s="3" t="s">
        <v>17</v>
      </c>
      <c r="B19" s="12"/>
      <c r="C19" s="48">
        <v>1</v>
      </c>
      <c r="D19" s="5">
        <f t="shared" si="2"/>
        <v>1</v>
      </c>
      <c r="E19" s="12"/>
      <c r="F19" s="12"/>
      <c r="G19" s="5">
        <f t="shared" si="3"/>
        <v>0</v>
      </c>
      <c r="H19" s="12"/>
      <c r="I19" s="12"/>
      <c r="J19" s="5">
        <f t="shared" si="4"/>
        <v>0</v>
      </c>
      <c r="K19" s="12"/>
      <c r="L19" s="12">
        <v>1</v>
      </c>
      <c r="M19" s="5">
        <f t="shared" si="5"/>
        <v>1</v>
      </c>
      <c r="N19" s="5">
        <f t="shared" si="0"/>
        <v>2</v>
      </c>
      <c r="O19" s="3" t="s">
        <v>17</v>
      </c>
      <c r="P19" s="12"/>
      <c r="Q19" s="12"/>
      <c r="R19" s="8">
        <f t="shared" si="6"/>
        <v>0</v>
      </c>
      <c r="S19" s="12"/>
      <c r="T19" s="12"/>
      <c r="U19" s="8">
        <f t="shared" si="7"/>
        <v>0</v>
      </c>
      <c r="V19" s="12"/>
      <c r="W19" s="12"/>
      <c r="X19" s="8">
        <f t="shared" si="8"/>
        <v>0</v>
      </c>
      <c r="Y19" s="12"/>
      <c r="Z19" s="12"/>
      <c r="AA19" s="8">
        <f t="shared" si="9"/>
        <v>0</v>
      </c>
      <c r="AB19" s="12"/>
      <c r="AC19" s="48">
        <v>1</v>
      </c>
      <c r="AD19" s="8">
        <f t="shared" si="10"/>
        <v>1</v>
      </c>
      <c r="AE19" s="9">
        <f t="shared" si="1"/>
        <v>3</v>
      </c>
      <c r="AF19" s="23">
        <v>68</v>
      </c>
      <c r="AG19" s="11">
        <f t="shared" si="11"/>
        <v>4.4117647058823533</v>
      </c>
    </row>
    <row r="20" spans="1:33" ht="36">
      <c r="A20" s="3" t="s">
        <v>18</v>
      </c>
      <c r="B20" s="12"/>
      <c r="C20" s="48">
        <v>1</v>
      </c>
      <c r="D20" s="5">
        <f t="shared" si="2"/>
        <v>1</v>
      </c>
      <c r="E20" s="12"/>
      <c r="F20" s="12"/>
      <c r="G20" s="5">
        <f t="shared" si="3"/>
        <v>0</v>
      </c>
      <c r="H20" s="12"/>
      <c r="I20" s="12"/>
      <c r="J20" s="5">
        <f t="shared" si="4"/>
        <v>0</v>
      </c>
      <c r="K20" s="12"/>
      <c r="L20" s="12">
        <v>1</v>
      </c>
      <c r="M20" s="5">
        <f t="shared" si="5"/>
        <v>1</v>
      </c>
      <c r="N20" s="5">
        <f t="shared" si="0"/>
        <v>2</v>
      </c>
      <c r="O20" s="3" t="s">
        <v>18</v>
      </c>
      <c r="P20" s="12"/>
      <c r="Q20" s="12"/>
      <c r="R20" s="8">
        <f t="shared" si="6"/>
        <v>0</v>
      </c>
      <c r="S20" s="12"/>
      <c r="T20" s="12"/>
      <c r="U20" s="8">
        <f t="shared" si="7"/>
        <v>0</v>
      </c>
      <c r="V20" s="12"/>
      <c r="W20" s="12"/>
      <c r="X20" s="8">
        <f t="shared" si="8"/>
        <v>0</v>
      </c>
      <c r="Y20" s="12"/>
      <c r="Z20" s="12"/>
      <c r="AA20" s="8">
        <f t="shared" si="9"/>
        <v>0</v>
      </c>
      <c r="AB20" s="12"/>
      <c r="AC20" s="48">
        <v>1</v>
      </c>
      <c r="AD20" s="8">
        <f t="shared" si="10"/>
        <v>1</v>
      </c>
      <c r="AE20" s="9">
        <f t="shared" si="1"/>
        <v>3</v>
      </c>
      <c r="AF20" s="24">
        <v>34</v>
      </c>
      <c r="AG20" s="11">
        <f t="shared" si="11"/>
        <v>8.8235294117647065</v>
      </c>
    </row>
    <row r="21" spans="1:3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>
        <f>SUM(AE4:AE20)</f>
        <v>62</v>
      </c>
      <c r="AF21" s="24">
        <f>SUM(AF4,AF5,AF6,AF7,AF8,AF9,AF10,AF11,AF12,AF13,AF14,AF15,AF16,AF17,AF18,AF19,AF20)</f>
        <v>1088</v>
      </c>
      <c r="AG21" s="11">
        <f t="shared" si="11"/>
        <v>5.6985294117647056</v>
      </c>
    </row>
  </sheetData>
  <mergeCells count="12">
    <mergeCell ref="V1:X1"/>
    <mergeCell ref="Y1:AA1"/>
    <mergeCell ref="AB1:AD1"/>
    <mergeCell ref="AE1:AG1"/>
    <mergeCell ref="A3:N3"/>
    <mergeCell ref="O3:AG3"/>
    <mergeCell ref="B1:D1"/>
    <mergeCell ref="E1:G1"/>
    <mergeCell ref="H1:J1"/>
    <mergeCell ref="K1:M1"/>
    <mergeCell ref="P1:R1"/>
    <mergeCell ref="S1:U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21"/>
  <sheetViews>
    <sheetView topLeftCell="C1" zoomScale="90" zoomScaleNormal="90" workbookViewId="0">
      <selection activeCell="F23" sqref="F23"/>
    </sheetView>
  </sheetViews>
  <sheetFormatPr defaultRowHeight="15"/>
  <cols>
    <col min="32" max="32" width="10.28515625" bestFit="1" customWidth="1"/>
  </cols>
  <sheetData>
    <row r="1" spans="1:33" ht="89.25">
      <c r="A1" s="13" t="s">
        <v>0</v>
      </c>
      <c r="B1" s="71" t="s">
        <v>1</v>
      </c>
      <c r="C1" s="71"/>
      <c r="D1" s="71"/>
      <c r="E1" s="71" t="s">
        <v>2</v>
      </c>
      <c r="F1" s="71"/>
      <c r="G1" s="71"/>
      <c r="H1" s="71" t="s">
        <v>3</v>
      </c>
      <c r="I1" s="71"/>
      <c r="J1" s="71"/>
      <c r="K1" s="71" t="s">
        <v>4</v>
      </c>
      <c r="L1" s="71"/>
      <c r="M1" s="71"/>
      <c r="N1" s="14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05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5.75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 t="s">
        <v>47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24">
      <c r="A4" s="3" t="s">
        <v>10</v>
      </c>
      <c r="B4" s="5"/>
      <c r="C4" s="5">
        <v>1</v>
      </c>
      <c r="D4" s="5">
        <f>SUM(B4,C4)</f>
        <v>1</v>
      </c>
      <c r="E4" s="5"/>
      <c r="F4" s="5">
        <v>1</v>
      </c>
      <c r="G4" s="5">
        <f>SUM(E4,F4)</f>
        <v>1</v>
      </c>
      <c r="H4" s="5"/>
      <c r="I4" s="5">
        <v>1</v>
      </c>
      <c r="J4" s="5">
        <f>SUM(H4,I4)</f>
        <v>1</v>
      </c>
      <c r="K4" s="5"/>
      <c r="L4" s="5">
        <v>1</v>
      </c>
      <c r="M4" s="5">
        <f>SUM(K4,L4)</f>
        <v>1</v>
      </c>
      <c r="N4" s="5">
        <f t="shared" ref="N4:N20" si="0">SUM(D4,G4,J4,M4)</f>
        <v>4</v>
      </c>
      <c r="O4" s="3" t="s">
        <v>10</v>
      </c>
      <c r="P4" s="8"/>
      <c r="Q4" s="8"/>
      <c r="R4" s="8">
        <f>SUM(P4,Q4)</f>
        <v>0</v>
      </c>
      <c r="S4" s="8"/>
      <c r="T4" s="8"/>
      <c r="U4" s="8">
        <f>SUM(S4,T4)</f>
        <v>0</v>
      </c>
      <c r="V4" s="8"/>
      <c r="W4" s="8">
        <v>1</v>
      </c>
      <c r="X4" s="8">
        <f>SUM(V4,W4)</f>
        <v>1</v>
      </c>
      <c r="Y4" s="8">
        <v>1</v>
      </c>
      <c r="Z4" s="8"/>
      <c r="AA4" s="8">
        <f>SUM(Y4,Z4)</f>
        <v>1</v>
      </c>
      <c r="AB4" s="8"/>
      <c r="AC4" s="19">
        <v>1</v>
      </c>
      <c r="AD4" s="8">
        <f>SUM(AB4,AC4)</f>
        <v>1</v>
      </c>
      <c r="AE4" s="9">
        <f>SUM(N4,R4,U4,X4,AA4,AD4)</f>
        <v>7</v>
      </c>
      <c r="AF4" s="20">
        <v>102</v>
      </c>
      <c r="AG4" s="11">
        <f>AE4*100/AF4</f>
        <v>6.8627450980392153</v>
      </c>
    </row>
    <row r="5" spans="1:33" ht="24">
      <c r="A5" s="3" t="s">
        <v>32</v>
      </c>
      <c r="B5" s="4"/>
      <c r="C5" s="4">
        <v>1</v>
      </c>
      <c r="D5" s="5">
        <f t="shared" ref="D5:D20" si="1">SUM(B5,C5)</f>
        <v>1</v>
      </c>
      <c r="E5" s="4"/>
      <c r="F5" s="4"/>
      <c r="G5" s="5">
        <f t="shared" ref="G5:G20" si="2">SUM(E5,F5)</f>
        <v>0</v>
      </c>
      <c r="H5" s="4"/>
      <c r="I5" s="4"/>
      <c r="J5" s="5">
        <f t="shared" ref="J5:J20" si="3">SUM(H5,I5)</f>
        <v>0</v>
      </c>
      <c r="K5" s="4"/>
      <c r="L5" s="4">
        <v>1</v>
      </c>
      <c r="M5" s="5">
        <f t="shared" ref="M5:M20" si="4">SUM(K5,L5)</f>
        <v>1</v>
      </c>
      <c r="N5" s="5">
        <f t="shared" si="0"/>
        <v>2</v>
      </c>
      <c r="O5" s="3" t="s">
        <v>32</v>
      </c>
      <c r="P5" s="7"/>
      <c r="Q5" s="7">
        <v>1</v>
      </c>
      <c r="R5" s="8">
        <f t="shared" ref="R5:R20" si="5">SUM(P5,Q5)</f>
        <v>1</v>
      </c>
      <c r="S5" s="7"/>
      <c r="T5" s="7"/>
      <c r="U5" s="8">
        <f t="shared" ref="U5:U20" si="6">SUM(S5,T5)</f>
        <v>0</v>
      </c>
      <c r="V5" s="7"/>
      <c r="W5" s="7">
        <v>1</v>
      </c>
      <c r="X5" s="8">
        <f t="shared" ref="X5:X20" si="7">SUM(V5,W5)</f>
        <v>1</v>
      </c>
      <c r="Y5" s="7"/>
      <c r="Z5" s="7"/>
      <c r="AA5" s="8">
        <f t="shared" ref="AA5:AA20" si="8">SUM(Y5,Z5)</f>
        <v>0</v>
      </c>
      <c r="AB5" s="7"/>
      <c r="AC5" s="7">
        <v>1</v>
      </c>
      <c r="AD5" s="8">
        <f t="shared" ref="AD5:AD20" si="9">SUM(AB5,AC5)</f>
        <v>1</v>
      </c>
      <c r="AE5" s="9">
        <f t="shared" ref="AE5:AE20" si="10">SUM(N5,R5,U5,X5,AA5,AD5)</f>
        <v>5</v>
      </c>
      <c r="AF5" s="20">
        <v>68</v>
      </c>
      <c r="AG5" s="11">
        <f t="shared" ref="AG5" si="11">AE5*100/AF5</f>
        <v>7.3529411764705879</v>
      </c>
    </row>
    <row r="6" spans="1:33" ht="48">
      <c r="A6" s="3" t="s">
        <v>26</v>
      </c>
      <c r="B6" s="21"/>
      <c r="C6" s="21">
        <v>1</v>
      </c>
      <c r="D6" s="5">
        <f t="shared" si="1"/>
        <v>1</v>
      </c>
      <c r="E6" s="21"/>
      <c r="F6" s="21">
        <v>1</v>
      </c>
      <c r="G6" s="5">
        <f t="shared" si="2"/>
        <v>1</v>
      </c>
      <c r="H6" s="21"/>
      <c r="I6" s="21">
        <v>1</v>
      </c>
      <c r="J6" s="5">
        <f t="shared" si="3"/>
        <v>1</v>
      </c>
      <c r="K6" s="21"/>
      <c r="L6" s="21">
        <v>1</v>
      </c>
      <c r="M6" s="5">
        <f t="shared" si="4"/>
        <v>1</v>
      </c>
      <c r="N6" s="5">
        <f t="shared" si="0"/>
        <v>4</v>
      </c>
      <c r="O6" s="3" t="s">
        <v>26</v>
      </c>
      <c r="P6" s="22"/>
      <c r="Q6" s="22"/>
      <c r="R6" s="8">
        <f t="shared" si="5"/>
        <v>0</v>
      </c>
      <c r="S6" s="22"/>
      <c r="T6" s="22"/>
      <c r="U6" s="8">
        <f t="shared" si="6"/>
        <v>0</v>
      </c>
      <c r="V6" s="22"/>
      <c r="W6" s="22"/>
      <c r="X6" s="8">
        <f t="shared" si="7"/>
        <v>0</v>
      </c>
      <c r="Y6" s="22"/>
      <c r="Z6" s="22">
        <v>1</v>
      </c>
      <c r="AA6" s="8">
        <f t="shared" si="8"/>
        <v>1</v>
      </c>
      <c r="AB6" s="22"/>
      <c r="AC6" s="22">
        <v>1</v>
      </c>
      <c r="AD6" s="8">
        <f t="shared" si="9"/>
        <v>1</v>
      </c>
      <c r="AE6" s="9">
        <f t="shared" si="10"/>
        <v>6</v>
      </c>
      <c r="AF6" s="20">
        <v>102</v>
      </c>
      <c r="AG6" s="11">
        <f>AE6*100/AF6</f>
        <v>5.882352941176471</v>
      </c>
    </row>
    <row r="7" spans="1:33">
      <c r="A7" s="3" t="s">
        <v>42</v>
      </c>
      <c r="B7" s="21"/>
      <c r="C7" s="21">
        <v>1</v>
      </c>
      <c r="D7" s="5">
        <f t="shared" si="1"/>
        <v>1</v>
      </c>
      <c r="E7" s="21"/>
      <c r="F7" s="21"/>
      <c r="G7" s="5">
        <f t="shared" si="2"/>
        <v>0</v>
      </c>
      <c r="H7" s="21"/>
      <c r="I7" s="21">
        <v>1</v>
      </c>
      <c r="J7" s="5">
        <f t="shared" si="3"/>
        <v>1</v>
      </c>
      <c r="K7" s="21"/>
      <c r="L7" s="21">
        <v>1</v>
      </c>
      <c r="M7" s="5">
        <f t="shared" si="4"/>
        <v>1</v>
      </c>
      <c r="N7" s="5">
        <f t="shared" si="0"/>
        <v>3</v>
      </c>
      <c r="O7" s="3" t="s">
        <v>42</v>
      </c>
      <c r="P7" s="22"/>
      <c r="Q7" s="22"/>
      <c r="R7" s="8">
        <f t="shared" si="5"/>
        <v>0</v>
      </c>
      <c r="S7" s="22"/>
      <c r="T7" s="22"/>
      <c r="U7" s="8">
        <f t="shared" si="6"/>
        <v>0</v>
      </c>
      <c r="V7" s="22"/>
      <c r="W7" s="22"/>
      <c r="X7" s="8">
        <f t="shared" si="7"/>
        <v>0</v>
      </c>
      <c r="Y7" s="22">
        <v>1</v>
      </c>
      <c r="Z7" s="22"/>
      <c r="AA7" s="8">
        <f t="shared" si="8"/>
        <v>1</v>
      </c>
      <c r="AB7" s="22"/>
      <c r="AC7" s="22">
        <v>1</v>
      </c>
      <c r="AD7" s="8">
        <f t="shared" si="9"/>
        <v>1</v>
      </c>
      <c r="AE7" s="9">
        <f t="shared" si="10"/>
        <v>5</v>
      </c>
      <c r="AF7" s="20">
        <v>102</v>
      </c>
      <c r="AG7" s="11">
        <f>AE7*100/AF7</f>
        <v>4.9019607843137258</v>
      </c>
    </row>
    <row r="8" spans="1:33">
      <c r="A8" s="3" t="s">
        <v>43</v>
      </c>
      <c r="B8" s="4"/>
      <c r="C8" s="4">
        <v>1</v>
      </c>
      <c r="D8" s="5">
        <f t="shared" si="1"/>
        <v>1</v>
      </c>
      <c r="E8" s="4"/>
      <c r="F8" s="4"/>
      <c r="G8" s="5">
        <f t="shared" si="2"/>
        <v>0</v>
      </c>
      <c r="H8" s="4"/>
      <c r="I8" s="4"/>
      <c r="J8" s="5">
        <f t="shared" si="3"/>
        <v>0</v>
      </c>
      <c r="K8" s="4"/>
      <c r="L8" s="4">
        <v>1</v>
      </c>
      <c r="M8" s="5">
        <f t="shared" si="4"/>
        <v>1</v>
      </c>
      <c r="N8" s="5">
        <f t="shared" si="0"/>
        <v>2</v>
      </c>
      <c r="O8" s="3" t="s">
        <v>43</v>
      </c>
      <c r="P8" s="7"/>
      <c r="Q8" s="7"/>
      <c r="R8" s="8">
        <f t="shared" si="5"/>
        <v>0</v>
      </c>
      <c r="S8" s="7"/>
      <c r="T8" s="7"/>
      <c r="U8" s="8">
        <f t="shared" si="6"/>
        <v>0</v>
      </c>
      <c r="V8" s="7"/>
      <c r="W8" s="7"/>
      <c r="X8" s="8">
        <f t="shared" si="7"/>
        <v>0</v>
      </c>
      <c r="Y8" s="7"/>
      <c r="Z8" s="7">
        <v>1</v>
      </c>
      <c r="AA8" s="8">
        <f t="shared" si="8"/>
        <v>1</v>
      </c>
      <c r="AB8" s="7"/>
      <c r="AC8" s="7">
        <v>1</v>
      </c>
      <c r="AD8" s="8">
        <f t="shared" si="9"/>
        <v>1</v>
      </c>
      <c r="AE8" s="9">
        <f t="shared" si="10"/>
        <v>4</v>
      </c>
      <c r="AF8" s="20">
        <v>68</v>
      </c>
      <c r="AG8" s="11">
        <f t="shared" ref="AG8:AG14" si="12">AE8*100/AF8</f>
        <v>5.882352941176471</v>
      </c>
    </row>
    <row r="9" spans="1:33" ht="24">
      <c r="A9" s="3" t="s">
        <v>44</v>
      </c>
      <c r="B9" s="4"/>
      <c r="C9" s="4">
        <v>1</v>
      </c>
      <c r="D9" s="5">
        <f t="shared" si="1"/>
        <v>1</v>
      </c>
      <c r="E9" s="4"/>
      <c r="F9" s="4"/>
      <c r="G9" s="5">
        <f t="shared" si="2"/>
        <v>0</v>
      </c>
      <c r="H9" s="4"/>
      <c r="I9" s="4"/>
      <c r="J9" s="5">
        <f t="shared" si="3"/>
        <v>0</v>
      </c>
      <c r="K9" s="4"/>
      <c r="L9" s="4">
        <v>1</v>
      </c>
      <c r="M9" s="5">
        <f t="shared" si="4"/>
        <v>1</v>
      </c>
      <c r="N9" s="5">
        <f t="shared" si="0"/>
        <v>2</v>
      </c>
      <c r="O9" s="3" t="s">
        <v>44</v>
      </c>
      <c r="P9" s="7"/>
      <c r="Q9" s="7"/>
      <c r="R9" s="8">
        <f t="shared" si="5"/>
        <v>0</v>
      </c>
      <c r="S9" s="7"/>
      <c r="T9" s="7"/>
      <c r="U9" s="8">
        <f t="shared" si="6"/>
        <v>0</v>
      </c>
      <c r="V9" s="7"/>
      <c r="W9" s="7"/>
      <c r="X9" s="8">
        <f t="shared" si="7"/>
        <v>0</v>
      </c>
      <c r="Y9" s="7"/>
      <c r="Z9" s="7"/>
      <c r="AA9" s="8">
        <f t="shared" si="8"/>
        <v>0</v>
      </c>
      <c r="AB9" s="7"/>
      <c r="AC9" s="7">
        <v>1</v>
      </c>
      <c r="AD9" s="8">
        <f t="shared" si="9"/>
        <v>1</v>
      </c>
      <c r="AE9" s="9">
        <f t="shared" si="10"/>
        <v>3</v>
      </c>
      <c r="AF9" s="20">
        <v>34</v>
      </c>
      <c r="AG9" s="11">
        <f t="shared" si="12"/>
        <v>8.8235294117647065</v>
      </c>
    </row>
    <row r="10" spans="1:33">
      <c r="A10" s="3" t="s">
        <v>45</v>
      </c>
      <c r="B10" s="4"/>
      <c r="C10" s="4">
        <v>1</v>
      </c>
      <c r="D10" s="5">
        <f t="shared" si="1"/>
        <v>1</v>
      </c>
      <c r="E10" s="4"/>
      <c r="F10" s="4"/>
      <c r="G10" s="5">
        <f t="shared" si="2"/>
        <v>0</v>
      </c>
      <c r="H10" s="4"/>
      <c r="I10" s="4"/>
      <c r="J10" s="5">
        <f t="shared" si="3"/>
        <v>0</v>
      </c>
      <c r="K10" s="4"/>
      <c r="L10" s="4">
        <v>1</v>
      </c>
      <c r="M10" s="5">
        <f t="shared" si="4"/>
        <v>1</v>
      </c>
      <c r="N10" s="5">
        <f t="shared" si="0"/>
        <v>2</v>
      </c>
      <c r="O10" s="3" t="s">
        <v>45</v>
      </c>
      <c r="P10" s="7"/>
      <c r="Q10" s="7"/>
      <c r="R10" s="8">
        <f t="shared" si="5"/>
        <v>0</v>
      </c>
      <c r="S10" s="7"/>
      <c r="T10" s="7"/>
      <c r="U10" s="8">
        <f t="shared" si="6"/>
        <v>0</v>
      </c>
      <c r="V10" s="7"/>
      <c r="W10" s="7"/>
      <c r="X10" s="8">
        <f t="shared" si="7"/>
        <v>0</v>
      </c>
      <c r="Y10" s="7">
        <v>1</v>
      </c>
      <c r="Z10" s="7"/>
      <c r="AA10" s="8">
        <f t="shared" si="8"/>
        <v>1</v>
      </c>
      <c r="AB10" s="7"/>
      <c r="AC10" s="7">
        <v>1</v>
      </c>
      <c r="AD10" s="8">
        <f t="shared" si="9"/>
        <v>1</v>
      </c>
      <c r="AE10" s="9">
        <f t="shared" si="10"/>
        <v>4</v>
      </c>
      <c r="AF10" s="20">
        <v>68</v>
      </c>
      <c r="AG10" s="11">
        <f>AE11*100/AF10</f>
        <v>5.882352941176471</v>
      </c>
    </row>
    <row r="11" spans="1:33" ht="24">
      <c r="A11" s="3" t="s">
        <v>38</v>
      </c>
      <c r="B11" s="4"/>
      <c r="C11" s="4">
        <v>1</v>
      </c>
      <c r="D11" s="5">
        <f t="shared" si="1"/>
        <v>1</v>
      </c>
      <c r="E11" s="4"/>
      <c r="F11" s="4"/>
      <c r="G11" s="5">
        <f t="shared" si="2"/>
        <v>0</v>
      </c>
      <c r="H11" s="4"/>
      <c r="I11" s="4"/>
      <c r="J11" s="5">
        <f t="shared" si="3"/>
        <v>0</v>
      </c>
      <c r="K11" s="4"/>
      <c r="L11" s="4">
        <v>1</v>
      </c>
      <c r="M11" s="5">
        <f t="shared" si="4"/>
        <v>1</v>
      </c>
      <c r="N11" s="5">
        <f t="shared" si="0"/>
        <v>2</v>
      </c>
      <c r="O11" s="3" t="s">
        <v>38</v>
      </c>
      <c r="P11" s="7"/>
      <c r="Q11" s="7"/>
      <c r="R11" s="8">
        <f t="shared" si="5"/>
        <v>0</v>
      </c>
      <c r="S11" s="7"/>
      <c r="T11" s="7"/>
      <c r="U11" s="8">
        <f t="shared" si="6"/>
        <v>0</v>
      </c>
      <c r="V11" s="7"/>
      <c r="W11" s="7"/>
      <c r="X11" s="8">
        <f t="shared" si="7"/>
        <v>0</v>
      </c>
      <c r="Y11" s="7">
        <v>1</v>
      </c>
      <c r="Z11" s="7"/>
      <c r="AA11" s="8">
        <f t="shared" si="8"/>
        <v>1</v>
      </c>
      <c r="AB11" s="7"/>
      <c r="AC11" s="7">
        <v>1</v>
      </c>
      <c r="AD11" s="8">
        <f t="shared" si="9"/>
        <v>1</v>
      </c>
      <c r="AE11" s="9">
        <f t="shared" si="10"/>
        <v>4</v>
      </c>
      <c r="AF11" s="20">
        <v>34</v>
      </c>
      <c r="AG11" s="11">
        <f>AE12*100/AF11</f>
        <v>8.8235294117647065</v>
      </c>
    </row>
    <row r="12" spans="1:33">
      <c r="A12" s="3" t="s">
        <v>48</v>
      </c>
      <c r="B12" s="4"/>
      <c r="C12" s="4">
        <v>1</v>
      </c>
      <c r="D12" s="5">
        <f t="shared" si="1"/>
        <v>1</v>
      </c>
      <c r="E12" s="4"/>
      <c r="F12" s="4"/>
      <c r="G12" s="5">
        <f t="shared" si="2"/>
        <v>0</v>
      </c>
      <c r="H12" s="4"/>
      <c r="I12" s="4"/>
      <c r="J12" s="5">
        <f t="shared" si="3"/>
        <v>0</v>
      </c>
      <c r="K12" s="4"/>
      <c r="L12" s="4">
        <v>1</v>
      </c>
      <c r="M12" s="5">
        <f t="shared" si="4"/>
        <v>1</v>
      </c>
      <c r="N12" s="5">
        <f t="shared" si="0"/>
        <v>2</v>
      </c>
      <c r="O12" s="3" t="s">
        <v>48</v>
      </c>
      <c r="P12" s="7"/>
      <c r="Q12" s="7"/>
      <c r="R12" s="8">
        <f t="shared" si="5"/>
        <v>0</v>
      </c>
      <c r="S12" s="7"/>
      <c r="T12" s="7"/>
      <c r="U12" s="8">
        <f t="shared" si="6"/>
        <v>0</v>
      </c>
      <c r="V12" s="7"/>
      <c r="W12" s="7"/>
      <c r="X12" s="8">
        <f t="shared" si="7"/>
        <v>0</v>
      </c>
      <c r="Y12" s="7"/>
      <c r="Z12" s="7"/>
      <c r="AA12" s="8">
        <f t="shared" si="8"/>
        <v>0</v>
      </c>
      <c r="AB12" s="7"/>
      <c r="AC12" s="7">
        <v>1</v>
      </c>
      <c r="AD12" s="8">
        <f t="shared" si="9"/>
        <v>1</v>
      </c>
      <c r="AE12" s="9">
        <f t="shared" si="10"/>
        <v>3</v>
      </c>
      <c r="AF12" s="20">
        <v>68</v>
      </c>
      <c r="AG12" s="11">
        <f>AE13*100/AF12</f>
        <v>7.3529411764705879</v>
      </c>
    </row>
    <row r="13" spans="1:33">
      <c r="A13" s="3" t="s">
        <v>35</v>
      </c>
      <c r="B13" s="4"/>
      <c r="C13" s="4">
        <v>1</v>
      </c>
      <c r="D13" s="5">
        <f t="shared" si="1"/>
        <v>1</v>
      </c>
      <c r="E13" s="4"/>
      <c r="F13" s="4"/>
      <c r="G13" s="5">
        <f t="shared" si="2"/>
        <v>0</v>
      </c>
      <c r="H13" s="4"/>
      <c r="I13" s="4"/>
      <c r="J13" s="5">
        <f t="shared" si="3"/>
        <v>0</v>
      </c>
      <c r="K13" s="4"/>
      <c r="L13" s="4">
        <v>1</v>
      </c>
      <c r="M13" s="5">
        <f t="shared" si="4"/>
        <v>1</v>
      </c>
      <c r="N13" s="5">
        <f t="shared" si="0"/>
        <v>2</v>
      </c>
      <c r="O13" s="3" t="s">
        <v>35</v>
      </c>
      <c r="P13" s="7"/>
      <c r="Q13" s="7">
        <v>1</v>
      </c>
      <c r="R13" s="8">
        <f t="shared" si="5"/>
        <v>1</v>
      </c>
      <c r="S13" s="7"/>
      <c r="T13" s="7"/>
      <c r="U13" s="8">
        <f t="shared" si="6"/>
        <v>0</v>
      </c>
      <c r="V13" s="7"/>
      <c r="W13" s="7"/>
      <c r="X13" s="8">
        <f t="shared" si="7"/>
        <v>0</v>
      </c>
      <c r="Y13" s="7">
        <v>1</v>
      </c>
      <c r="Z13" s="7"/>
      <c r="AA13" s="8">
        <f t="shared" si="8"/>
        <v>1</v>
      </c>
      <c r="AB13" s="7"/>
      <c r="AC13" s="7">
        <v>1</v>
      </c>
      <c r="AD13" s="8">
        <f t="shared" si="9"/>
        <v>1</v>
      </c>
      <c r="AE13" s="9">
        <f t="shared" si="10"/>
        <v>5</v>
      </c>
      <c r="AF13" s="20">
        <v>68</v>
      </c>
      <c r="AG13" s="11">
        <f t="shared" ref="AG13" si="13">AE13*100/AF13</f>
        <v>7.3529411764705879</v>
      </c>
    </row>
    <row r="14" spans="1:33">
      <c r="A14" s="3" t="s">
        <v>36</v>
      </c>
      <c r="B14" s="4"/>
      <c r="C14" s="4">
        <v>1</v>
      </c>
      <c r="D14" s="5">
        <f t="shared" si="1"/>
        <v>1</v>
      </c>
      <c r="E14" s="4"/>
      <c r="F14" s="4"/>
      <c r="G14" s="5">
        <f t="shared" si="2"/>
        <v>0</v>
      </c>
      <c r="H14" s="4"/>
      <c r="I14" s="4"/>
      <c r="J14" s="5">
        <f t="shared" si="3"/>
        <v>0</v>
      </c>
      <c r="K14" s="4"/>
      <c r="L14" s="4">
        <v>1</v>
      </c>
      <c r="M14" s="5">
        <f t="shared" si="4"/>
        <v>1</v>
      </c>
      <c r="N14" s="5">
        <f t="shared" si="0"/>
        <v>2</v>
      </c>
      <c r="O14" s="3" t="s">
        <v>36</v>
      </c>
      <c r="P14" s="7"/>
      <c r="Q14" s="7"/>
      <c r="R14" s="8">
        <f t="shared" si="5"/>
        <v>0</v>
      </c>
      <c r="S14" s="7"/>
      <c r="T14" s="7"/>
      <c r="U14" s="8">
        <f t="shared" si="6"/>
        <v>0</v>
      </c>
      <c r="V14" s="7"/>
      <c r="W14" s="7"/>
      <c r="X14" s="8">
        <f t="shared" si="7"/>
        <v>0</v>
      </c>
      <c r="Y14" s="7">
        <v>1</v>
      </c>
      <c r="Z14" s="7"/>
      <c r="AA14" s="8">
        <f t="shared" si="8"/>
        <v>1</v>
      </c>
      <c r="AB14" s="7"/>
      <c r="AC14" s="7">
        <v>1</v>
      </c>
      <c r="AD14" s="8">
        <f t="shared" si="9"/>
        <v>1</v>
      </c>
      <c r="AE14" s="9">
        <f t="shared" si="10"/>
        <v>4</v>
      </c>
      <c r="AF14" s="20">
        <v>68</v>
      </c>
      <c r="AG14" s="11">
        <f t="shared" si="12"/>
        <v>5.882352941176471</v>
      </c>
    </row>
    <row r="15" spans="1:33">
      <c r="A15" s="3" t="s">
        <v>46</v>
      </c>
      <c r="B15" s="4"/>
      <c r="C15" s="4">
        <v>1</v>
      </c>
      <c r="D15" s="5">
        <f t="shared" si="1"/>
        <v>1</v>
      </c>
      <c r="E15" s="4"/>
      <c r="F15" s="4"/>
      <c r="G15" s="5">
        <f t="shared" si="2"/>
        <v>0</v>
      </c>
      <c r="H15" s="4"/>
      <c r="I15" s="4"/>
      <c r="J15" s="5">
        <f t="shared" si="3"/>
        <v>0</v>
      </c>
      <c r="K15" s="4"/>
      <c r="L15" s="4">
        <v>1</v>
      </c>
      <c r="M15" s="5">
        <f t="shared" si="4"/>
        <v>1</v>
      </c>
      <c r="N15" s="5">
        <f t="shared" si="0"/>
        <v>2</v>
      </c>
      <c r="O15" s="3" t="s">
        <v>46</v>
      </c>
      <c r="P15" s="7"/>
      <c r="Q15" s="7"/>
      <c r="R15" s="8">
        <f t="shared" si="5"/>
        <v>0</v>
      </c>
      <c r="S15" s="7"/>
      <c r="T15" s="7"/>
      <c r="U15" s="8">
        <f t="shared" si="6"/>
        <v>0</v>
      </c>
      <c r="V15" s="7"/>
      <c r="W15" s="7"/>
      <c r="X15" s="8">
        <f t="shared" si="7"/>
        <v>0</v>
      </c>
      <c r="Y15" s="7">
        <v>1</v>
      </c>
      <c r="Z15" s="7"/>
      <c r="AA15" s="8">
        <f t="shared" si="8"/>
        <v>1</v>
      </c>
      <c r="AB15" s="7"/>
      <c r="AC15" s="7">
        <v>1</v>
      </c>
      <c r="AD15" s="8">
        <f t="shared" si="9"/>
        <v>1</v>
      </c>
      <c r="AE15" s="9">
        <f t="shared" si="10"/>
        <v>4</v>
      </c>
      <c r="AF15" s="20">
        <v>68</v>
      </c>
      <c r="AG15" s="11">
        <f>AE15*100/AF15</f>
        <v>5.882352941176471</v>
      </c>
    </row>
    <row r="16" spans="1:33" ht="24">
      <c r="A16" s="3" t="s">
        <v>54</v>
      </c>
      <c r="B16" s="12"/>
      <c r="C16" s="48">
        <v>1</v>
      </c>
      <c r="D16" s="5">
        <f t="shared" si="1"/>
        <v>1</v>
      </c>
      <c r="E16" s="12"/>
      <c r="F16" s="12"/>
      <c r="G16" s="5">
        <f t="shared" si="2"/>
        <v>0</v>
      </c>
      <c r="H16" s="12"/>
      <c r="I16" s="12"/>
      <c r="J16" s="5">
        <f t="shared" si="3"/>
        <v>0</v>
      </c>
      <c r="K16" s="12"/>
      <c r="L16" s="12">
        <v>1</v>
      </c>
      <c r="M16" s="5">
        <f t="shared" si="4"/>
        <v>1</v>
      </c>
      <c r="N16" s="5">
        <f t="shared" si="0"/>
        <v>2</v>
      </c>
      <c r="O16" s="3" t="s">
        <v>54</v>
      </c>
      <c r="P16" s="12"/>
      <c r="Q16" s="12"/>
      <c r="R16" s="8">
        <f t="shared" si="5"/>
        <v>0</v>
      </c>
      <c r="S16" s="12"/>
      <c r="T16" s="12"/>
      <c r="U16" s="8">
        <f t="shared" si="6"/>
        <v>0</v>
      </c>
      <c r="V16" s="12"/>
      <c r="W16" s="12">
        <v>1</v>
      </c>
      <c r="X16" s="8">
        <f t="shared" si="7"/>
        <v>1</v>
      </c>
      <c r="Y16" s="12"/>
      <c r="Z16" s="12"/>
      <c r="AA16" s="8">
        <f t="shared" si="8"/>
        <v>0</v>
      </c>
      <c r="AB16" s="12"/>
      <c r="AC16" s="48">
        <v>1</v>
      </c>
      <c r="AD16" s="8">
        <f t="shared" si="9"/>
        <v>1</v>
      </c>
      <c r="AE16" s="9">
        <f t="shared" si="10"/>
        <v>4</v>
      </c>
      <c r="AF16" s="23">
        <v>68</v>
      </c>
      <c r="AG16" s="11">
        <f t="shared" ref="AG16:AG20" si="14">AE16*100/AF16</f>
        <v>5.882352941176471</v>
      </c>
    </row>
    <row r="17" spans="1:33" ht="36">
      <c r="A17" s="3" t="s">
        <v>16</v>
      </c>
      <c r="B17" s="12"/>
      <c r="C17" s="48"/>
      <c r="D17" s="5">
        <f t="shared" si="1"/>
        <v>0</v>
      </c>
      <c r="E17" s="12"/>
      <c r="F17" s="12"/>
      <c r="G17" s="5">
        <f t="shared" si="2"/>
        <v>0</v>
      </c>
      <c r="H17" s="12"/>
      <c r="I17" s="12"/>
      <c r="J17" s="5">
        <f t="shared" si="3"/>
        <v>0</v>
      </c>
      <c r="K17" s="12"/>
      <c r="L17" s="12"/>
      <c r="M17" s="5">
        <f t="shared" si="4"/>
        <v>0</v>
      </c>
      <c r="N17" s="5">
        <f t="shared" si="0"/>
        <v>0</v>
      </c>
      <c r="O17" s="3" t="s">
        <v>16</v>
      </c>
      <c r="P17" s="12"/>
      <c r="Q17" s="12"/>
      <c r="R17" s="8">
        <f t="shared" si="5"/>
        <v>0</v>
      </c>
      <c r="S17" s="12"/>
      <c r="T17" s="12"/>
      <c r="U17" s="8">
        <f t="shared" si="6"/>
        <v>0</v>
      </c>
      <c r="V17" s="12"/>
      <c r="W17" s="12"/>
      <c r="X17" s="8">
        <f t="shared" si="7"/>
        <v>0</v>
      </c>
      <c r="Y17" s="12"/>
      <c r="Z17" s="12"/>
      <c r="AA17" s="8">
        <f t="shared" si="8"/>
        <v>0</v>
      </c>
      <c r="AB17" s="12"/>
      <c r="AC17" s="48">
        <v>1</v>
      </c>
      <c r="AD17" s="8">
        <f t="shared" si="9"/>
        <v>1</v>
      </c>
      <c r="AE17" s="9">
        <f t="shared" si="10"/>
        <v>1</v>
      </c>
      <c r="AF17" s="23">
        <v>68</v>
      </c>
      <c r="AG17" s="11">
        <f t="shared" si="14"/>
        <v>1.4705882352941178</v>
      </c>
    </row>
    <row r="18" spans="1:33">
      <c r="A18" s="3" t="s">
        <v>17</v>
      </c>
      <c r="B18" s="12"/>
      <c r="C18" s="48">
        <v>1</v>
      </c>
      <c r="D18" s="5">
        <f t="shared" si="1"/>
        <v>1</v>
      </c>
      <c r="E18" s="12"/>
      <c r="F18" s="12"/>
      <c r="G18" s="5">
        <f t="shared" si="2"/>
        <v>0</v>
      </c>
      <c r="H18" s="12"/>
      <c r="I18" s="12"/>
      <c r="J18" s="5">
        <f t="shared" si="3"/>
        <v>0</v>
      </c>
      <c r="K18" s="12"/>
      <c r="L18" s="12">
        <v>1</v>
      </c>
      <c r="M18" s="5">
        <f t="shared" si="4"/>
        <v>1</v>
      </c>
      <c r="N18" s="5">
        <f t="shared" si="0"/>
        <v>2</v>
      </c>
      <c r="O18" s="3" t="s">
        <v>17</v>
      </c>
      <c r="P18" s="12"/>
      <c r="Q18" s="12"/>
      <c r="R18" s="8">
        <f t="shared" si="5"/>
        <v>0</v>
      </c>
      <c r="S18" s="12"/>
      <c r="T18" s="12"/>
      <c r="U18" s="8">
        <f t="shared" si="6"/>
        <v>0</v>
      </c>
      <c r="V18" s="12"/>
      <c r="W18" s="12">
        <v>1</v>
      </c>
      <c r="X18" s="8">
        <f t="shared" si="7"/>
        <v>1</v>
      </c>
      <c r="Y18" s="12"/>
      <c r="Z18" s="12"/>
      <c r="AA18" s="8">
        <f t="shared" si="8"/>
        <v>0</v>
      </c>
      <c r="AB18" s="12"/>
      <c r="AC18" s="48">
        <v>1</v>
      </c>
      <c r="AD18" s="8">
        <f t="shared" si="9"/>
        <v>1</v>
      </c>
      <c r="AE18" s="9">
        <f t="shared" si="10"/>
        <v>4</v>
      </c>
      <c r="AF18" s="23">
        <v>68</v>
      </c>
      <c r="AG18" s="11">
        <f t="shared" si="14"/>
        <v>5.882352941176471</v>
      </c>
    </row>
    <row r="19" spans="1:33" ht="36">
      <c r="A19" s="3" t="s">
        <v>18</v>
      </c>
      <c r="B19" s="12"/>
      <c r="C19" s="48">
        <v>1</v>
      </c>
      <c r="D19" s="5">
        <f t="shared" si="1"/>
        <v>1</v>
      </c>
      <c r="E19" s="12"/>
      <c r="F19" s="12"/>
      <c r="G19" s="5">
        <f t="shared" si="2"/>
        <v>0</v>
      </c>
      <c r="H19" s="12"/>
      <c r="I19" s="12"/>
      <c r="J19" s="5">
        <f t="shared" si="3"/>
        <v>0</v>
      </c>
      <c r="K19" s="12"/>
      <c r="L19" s="12">
        <v>1</v>
      </c>
      <c r="M19" s="5">
        <f t="shared" si="4"/>
        <v>1</v>
      </c>
      <c r="N19" s="5">
        <f t="shared" si="0"/>
        <v>2</v>
      </c>
      <c r="O19" s="3" t="s">
        <v>18</v>
      </c>
      <c r="P19" s="12"/>
      <c r="Q19" s="12"/>
      <c r="R19" s="8">
        <f t="shared" si="5"/>
        <v>0</v>
      </c>
      <c r="S19" s="12"/>
      <c r="T19" s="12"/>
      <c r="U19" s="8">
        <f t="shared" si="6"/>
        <v>0</v>
      </c>
      <c r="V19" s="12"/>
      <c r="W19" s="12"/>
      <c r="X19" s="8">
        <f t="shared" si="7"/>
        <v>0</v>
      </c>
      <c r="Y19" s="12"/>
      <c r="Z19" s="12"/>
      <c r="AA19" s="8">
        <f t="shared" si="8"/>
        <v>0</v>
      </c>
      <c r="AB19" s="12"/>
      <c r="AC19" s="48">
        <v>1</v>
      </c>
      <c r="AD19" s="8">
        <f t="shared" si="9"/>
        <v>1</v>
      </c>
      <c r="AE19" s="9">
        <f t="shared" si="10"/>
        <v>3</v>
      </c>
      <c r="AF19" s="23">
        <v>34</v>
      </c>
      <c r="AG19" s="11">
        <f t="shared" si="14"/>
        <v>8.8235294117647065</v>
      </c>
    </row>
    <row r="20" spans="1:33">
      <c r="A20" s="3" t="s">
        <v>55</v>
      </c>
      <c r="B20" s="12"/>
      <c r="C20" s="48">
        <v>1</v>
      </c>
      <c r="D20" s="5">
        <f t="shared" si="1"/>
        <v>1</v>
      </c>
      <c r="E20" s="12"/>
      <c r="F20" s="12"/>
      <c r="G20" s="5">
        <f t="shared" si="2"/>
        <v>0</v>
      </c>
      <c r="H20" s="12"/>
      <c r="I20" s="12"/>
      <c r="J20" s="5">
        <f t="shared" si="3"/>
        <v>0</v>
      </c>
      <c r="K20" s="12"/>
      <c r="L20" s="12"/>
      <c r="M20" s="5">
        <f t="shared" si="4"/>
        <v>0</v>
      </c>
      <c r="N20" s="5">
        <f t="shared" si="0"/>
        <v>1</v>
      </c>
      <c r="O20" s="3" t="s">
        <v>55</v>
      </c>
      <c r="P20" s="12"/>
      <c r="Q20" s="12">
        <v>1</v>
      </c>
      <c r="R20" s="8">
        <f t="shared" si="5"/>
        <v>1</v>
      </c>
      <c r="S20" s="12"/>
      <c r="T20" s="12"/>
      <c r="U20" s="8">
        <f t="shared" si="6"/>
        <v>0</v>
      </c>
      <c r="V20" s="12"/>
      <c r="W20" s="12"/>
      <c r="X20" s="8">
        <f t="shared" si="7"/>
        <v>0</v>
      </c>
      <c r="Y20" s="12"/>
      <c r="Z20" s="12"/>
      <c r="AA20" s="8">
        <f t="shared" si="8"/>
        <v>0</v>
      </c>
      <c r="AB20" s="12"/>
      <c r="AC20" s="48">
        <v>1</v>
      </c>
      <c r="AD20" s="8">
        <f t="shared" si="9"/>
        <v>1</v>
      </c>
      <c r="AE20" s="9">
        <f t="shared" si="10"/>
        <v>3</v>
      </c>
      <c r="AF20" s="23">
        <v>34</v>
      </c>
      <c r="AG20" s="11">
        <f>AE20*100/AF20</f>
        <v>8.8235294117647065</v>
      </c>
    </row>
    <row r="21" spans="1:3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>
        <f>SUM(AE4:AE20)</f>
        <v>69</v>
      </c>
      <c r="AF21" s="24">
        <f>SUM(AF4,AF5,AF6,AF7,AF8,AF9,AF10,AF11,AF12,AF13,AF14,AF15,AF16,AF17,AF18,AF19,AF20)</f>
        <v>1122</v>
      </c>
      <c r="AG21" s="49">
        <f>AE21*100/AF21</f>
        <v>6.1497326203208553</v>
      </c>
    </row>
  </sheetData>
  <mergeCells count="12">
    <mergeCell ref="V1:X1"/>
    <mergeCell ref="Y1:AA1"/>
    <mergeCell ref="AB1:AD1"/>
    <mergeCell ref="AE1:AG1"/>
    <mergeCell ref="A3:N3"/>
    <mergeCell ref="O3:AG3"/>
    <mergeCell ref="B1:D1"/>
    <mergeCell ref="E1:G1"/>
    <mergeCell ref="H1:J1"/>
    <mergeCell ref="K1:M1"/>
    <mergeCell ref="P1:R1"/>
    <mergeCell ref="S1: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21"/>
  <sheetViews>
    <sheetView topLeftCell="C1" zoomScale="110" zoomScaleNormal="110" workbookViewId="0">
      <selection activeCell="AD22" sqref="AD22"/>
    </sheetView>
  </sheetViews>
  <sheetFormatPr defaultRowHeight="15"/>
  <cols>
    <col min="1" max="1" width="12.5703125" style="12" customWidth="1"/>
    <col min="2" max="2" width="6.7109375" style="12" customWidth="1"/>
    <col min="3" max="3" width="8.7109375" style="12" customWidth="1"/>
    <col min="4" max="4" width="8.140625" style="12" customWidth="1"/>
    <col min="5" max="5" width="7.42578125" style="12" customWidth="1"/>
    <col min="6" max="6" width="7.28515625" style="12" customWidth="1"/>
    <col min="7" max="7" width="5.7109375" style="12" customWidth="1"/>
    <col min="8" max="8" width="6.85546875" style="12" customWidth="1"/>
    <col min="9" max="9" width="5.85546875" style="12" customWidth="1"/>
    <col min="10" max="10" width="5" style="12" customWidth="1"/>
    <col min="11" max="11" width="5.7109375" style="12" customWidth="1"/>
    <col min="12" max="12" width="7.42578125" style="12" customWidth="1"/>
    <col min="13" max="13" width="4.7109375" style="12" customWidth="1"/>
    <col min="14" max="14" width="7.140625" style="12" customWidth="1"/>
    <col min="15" max="15" width="11.42578125" style="12" customWidth="1"/>
    <col min="16" max="16" width="6.5703125" style="12" customWidth="1"/>
    <col min="17" max="17" width="7" style="12" customWidth="1"/>
    <col min="18" max="18" width="5.42578125" style="12" customWidth="1"/>
    <col min="19" max="19" width="6.42578125" style="12" customWidth="1"/>
    <col min="20" max="20" width="7.28515625" style="12" customWidth="1"/>
    <col min="21" max="21" width="5.5703125" style="12" customWidth="1"/>
    <col min="22" max="22" width="7.28515625" style="12" customWidth="1"/>
    <col min="23" max="23" width="8.140625" style="12" customWidth="1"/>
    <col min="24" max="24" width="6.85546875" style="12" customWidth="1"/>
    <col min="25" max="25" width="6.7109375" style="12" customWidth="1"/>
    <col min="26" max="26" width="7.7109375" style="12" customWidth="1"/>
    <col min="27" max="27" width="5.5703125" style="12" customWidth="1"/>
    <col min="28" max="28" width="7.85546875" style="12" customWidth="1"/>
    <col min="29" max="30" width="7.140625" style="12" customWidth="1"/>
    <col min="31" max="31" width="9" style="12" customWidth="1"/>
    <col min="32" max="32" width="8.7109375" style="12" customWidth="1"/>
    <col min="33" max="33" width="10.5703125" style="12" customWidth="1"/>
    <col min="34" max="16384" width="9.140625" style="12"/>
  </cols>
  <sheetData>
    <row r="1" spans="1:33" ht="51">
      <c r="A1" s="13" t="s">
        <v>0</v>
      </c>
      <c r="B1" s="71" t="s">
        <v>1</v>
      </c>
      <c r="C1" s="71"/>
      <c r="D1" s="71"/>
      <c r="E1" s="71" t="s">
        <v>2</v>
      </c>
      <c r="F1" s="71"/>
      <c r="G1" s="71"/>
      <c r="H1" s="71" t="s">
        <v>3</v>
      </c>
      <c r="I1" s="71"/>
      <c r="J1" s="71"/>
      <c r="K1" s="71" t="s">
        <v>4</v>
      </c>
      <c r="L1" s="71"/>
      <c r="M1" s="71"/>
      <c r="N1" s="14" t="s">
        <v>5</v>
      </c>
      <c r="O1" s="13" t="s">
        <v>0</v>
      </c>
      <c r="P1" s="71" t="s">
        <v>19</v>
      </c>
      <c r="Q1" s="71"/>
      <c r="R1" s="71"/>
      <c r="S1" s="71" t="s">
        <v>20</v>
      </c>
      <c r="T1" s="71"/>
      <c r="U1" s="71"/>
      <c r="V1" s="71" t="s">
        <v>21</v>
      </c>
      <c r="W1" s="71"/>
      <c r="X1" s="71"/>
      <c r="Y1" s="71" t="s">
        <v>22</v>
      </c>
      <c r="Z1" s="71"/>
      <c r="AA1" s="71"/>
      <c r="AB1" s="71" t="s">
        <v>23</v>
      </c>
      <c r="AC1" s="71"/>
      <c r="AD1" s="71"/>
      <c r="AE1" s="71" t="s">
        <v>5</v>
      </c>
      <c r="AF1" s="71"/>
      <c r="AG1" s="71"/>
    </row>
    <row r="2" spans="1:33" ht="107.25" customHeight="1">
      <c r="A2" s="15"/>
      <c r="B2" s="16" t="s">
        <v>6</v>
      </c>
      <c r="C2" s="16" t="s">
        <v>7</v>
      </c>
      <c r="D2" s="17" t="s">
        <v>8</v>
      </c>
      <c r="E2" s="16" t="s">
        <v>6</v>
      </c>
      <c r="F2" s="16" t="s">
        <v>7</v>
      </c>
      <c r="G2" s="17" t="s">
        <v>5</v>
      </c>
      <c r="H2" s="16" t="s">
        <v>6</v>
      </c>
      <c r="I2" s="16" t="s">
        <v>7</v>
      </c>
      <c r="J2" s="17" t="s">
        <v>5</v>
      </c>
      <c r="K2" s="16" t="s">
        <v>6</v>
      </c>
      <c r="L2" s="16" t="s">
        <v>7</v>
      </c>
      <c r="M2" s="17" t="s">
        <v>5</v>
      </c>
      <c r="N2" s="17" t="s">
        <v>58</v>
      </c>
      <c r="O2" s="15"/>
      <c r="P2" s="16" t="s">
        <v>6</v>
      </c>
      <c r="Q2" s="16" t="s">
        <v>7</v>
      </c>
      <c r="R2" s="17" t="s">
        <v>8</v>
      </c>
      <c r="S2" s="16" t="s">
        <v>6</v>
      </c>
      <c r="T2" s="16" t="s">
        <v>7</v>
      </c>
      <c r="U2" s="17" t="s">
        <v>5</v>
      </c>
      <c r="V2" s="16" t="s">
        <v>6</v>
      </c>
      <c r="W2" s="16" t="s">
        <v>7</v>
      </c>
      <c r="X2" s="17" t="s">
        <v>5</v>
      </c>
      <c r="Y2" s="16" t="s">
        <v>6</v>
      </c>
      <c r="Z2" s="16" t="s">
        <v>7</v>
      </c>
      <c r="AA2" s="17" t="s">
        <v>5</v>
      </c>
      <c r="AB2" s="16" t="s">
        <v>6</v>
      </c>
      <c r="AC2" s="16" t="s">
        <v>7</v>
      </c>
      <c r="AD2" s="17" t="s">
        <v>5</v>
      </c>
      <c r="AE2" s="18" t="s">
        <v>59</v>
      </c>
      <c r="AF2" s="18" t="s">
        <v>24</v>
      </c>
      <c r="AG2" s="18" t="s">
        <v>25</v>
      </c>
    </row>
    <row r="3" spans="1:33" ht="15.75">
      <c r="A3" s="72" t="s">
        <v>50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 t="s">
        <v>50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15.75" customHeight="1">
      <c r="A4" s="3" t="s">
        <v>10</v>
      </c>
      <c r="B4" s="5"/>
      <c r="C4" s="5">
        <v>1</v>
      </c>
      <c r="D4" s="5">
        <f>SUM(B4,C4)</f>
        <v>1</v>
      </c>
      <c r="E4" s="5"/>
      <c r="F4" s="5"/>
      <c r="G4" s="5">
        <f>SUM(E4,F4)</f>
        <v>0</v>
      </c>
      <c r="H4" s="5"/>
      <c r="I4" s="5"/>
      <c r="J4" s="5">
        <f>SUM(H4,I4)</f>
        <v>0</v>
      </c>
      <c r="K4" s="5"/>
      <c r="L4" s="5">
        <v>1</v>
      </c>
      <c r="M4" s="5">
        <f>SUM(K4,L4)</f>
        <v>1</v>
      </c>
      <c r="N4" s="5">
        <f t="shared" ref="N4:N20" si="0">SUM(D4,G4,J4,M4)</f>
        <v>2</v>
      </c>
      <c r="O4" s="3" t="s">
        <v>10</v>
      </c>
      <c r="P4" s="8"/>
      <c r="Q4" s="8"/>
      <c r="R4" s="8">
        <f>SUM(P4,Q4)</f>
        <v>0</v>
      </c>
      <c r="S4" s="8"/>
      <c r="T4" s="8"/>
      <c r="U4" s="8">
        <f>SUM(S4,T4)</f>
        <v>0</v>
      </c>
      <c r="V4" s="8"/>
      <c r="W4" s="8"/>
      <c r="X4" s="8">
        <f>SUM(V4,W4)</f>
        <v>0</v>
      </c>
      <c r="Y4" s="8"/>
      <c r="Z4" s="8">
        <v>1</v>
      </c>
      <c r="AA4" s="8">
        <f>SUM(Y4,Z4)</f>
        <v>1</v>
      </c>
      <c r="AB4" s="8"/>
      <c r="AC4" s="83">
        <v>1</v>
      </c>
      <c r="AD4" s="8">
        <f>SUM(AB4,AC4)</f>
        <v>1</v>
      </c>
      <c r="AE4" s="9">
        <f t="shared" ref="AE4:AE20" si="1">SUM(N4,R4,U4,X4,AA4,AD4)</f>
        <v>4</v>
      </c>
      <c r="AF4" s="20">
        <v>102</v>
      </c>
      <c r="AG4" s="11">
        <f>AE4*100/AF4</f>
        <v>3.9215686274509802</v>
      </c>
    </row>
    <row r="5" spans="1:33" ht="15.75" customHeight="1">
      <c r="A5" s="3" t="s">
        <v>32</v>
      </c>
      <c r="B5" s="4"/>
      <c r="C5" s="4">
        <v>1</v>
      </c>
      <c r="D5" s="5">
        <f t="shared" ref="D5:D20" si="2">SUM(B5,C5)</f>
        <v>1</v>
      </c>
      <c r="E5" s="4"/>
      <c r="F5" s="4">
        <v>1</v>
      </c>
      <c r="G5" s="5">
        <f t="shared" ref="G5:G20" si="3">SUM(E5,F5)</f>
        <v>1</v>
      </c>
      <c r="H5" s="4"/>
      <c r="I5" s="4"/>
      <c r="J5" s="5">
        <f t="shared" ref="J5:J20" si="4">SUM(H5,I5)</f>
        <v>0</v>
      </c>
      <c r="K5" s="4"/>
      <c r="L5" s="4">
        <v>1</v>
      </c>
      <c r="M5" s="5">
        <f t="shared" ref="M5:M20" si="5">SUM(K5,L5)</f>
        <v>1</v>
      </c>
      <c r="N5" s="5">
        <f t="shared" si="0"/>
        <v>3</v>
      </c>
      <c r="O5" s="3" t="s">
        <v>32</v>
      </c>
      <c r="P5" s="7"/>
      <c r="Q5" s="7"/>
      <c r="R5" s="8">
        <f t="shared" ref="R5:R20" si="6">SUM(P5,Q5)</f>
        <v>0</v>
      </c>
      <c r="S5" s="7"/>
      <c r="T5" s="7"/>
      <c r="U5" s="8">
        <f t="shared" ref="U5:U20" si="7">SUM(S5,T5)</f>
        <v>0</v>
      </c>
      <c r="V5" s="7"/>
      <c r="W5" s="7">
        <v>1</v>
      </c>
      <c r="X5" s="8">
        <f t="shared" ref="X5:X20" si="8">SUM(V5,W5)</f>
        <v>1</v>
      </c>
      <c r="Y5" s="7"/>
      <c r="Z5" s="7">
        <v>1</v>
      </c>
      <c r="AA5" s="8">
        <f t="shared" ref="AA5:AA20" si="9">SUM(Y5,Z5)</f>
        <v>1</v>
      </c>
      <c r="AB5" s="7"/>
      <c r="AC5" s="7">
        <v>1</v>
      </c>
      <c r="AD5" s="8">
        <f t="shared" ref="AD5:AD20" si="10">SUM(AB5,AC5)</f>
        <v>1</v>
      </c>
      <c r="AE5" s="9">
        <f t="shared" si="1"/>
        <v>6</v>
      </c>
      <c r="AF5" s="20">
        <v>102</v>
      </c>
      <c r="AG5" s="11">
        <f t="shared" ref="AG5:AG14" si="11">AE5*100/AF5</f>
        <v>5.882352941176471</v>
      </c>
    </row>
    <row r="6" spans="1:33" ht="37.5" customHeight="1">
      <c r="A6" s="3" t="s">
        <v>26</v>
      </c>
      <c r="B6" s="21"/>
      <c r="C6" s="21">
        <v>1</v>
      </c>
      <c r="D6" s="5">
        <f t="shared" si="2"/>
        <v>1</v>
      </c>
      <c r="E6" s="21"/>
      <c r="F6" s="21">
        <v>1</v>
      </c>
      <c r="G6" s="5">
        <f t="shared" si="3"/>
        <v>1</v>
      </c>
      <c r="H6" s="21"/>
      <c r="I6" s="21"/>
      <c r="J6" s="5">
        <f t="shared" si="4"/>
        <v>0</v>
      </c>
      <c r="K6" s="21"/>
      <c r="L6" s="21">
        <v>1</v>
      </c>
      <c r="M6" s="5">
        <f t="shared" si="5"/>
        <v>1</v>
      </c>
      <c r="N6" s="5">
        <f t="shared" si="0"/>
        <v>3</v>
      </c>
      <c r="O6" s="3" t="s">
        <v>26</v>
      </c>
      <c r="P6" s="22"/>
      <c r="Q6" s="22"/>
      <c r="R6" s="8">
        <f t="shared" si="6"/>
        <v>0</v>
      </c>
      <c r="S6" s="22"/>
      <c r="T6" s="22">
        <v>1</v>
      </c>
      <c r="U6" s="8">
        <f t="shared" si="7"/>
        <v>1</v>
      </c>
      <c r="V6" s="22"/>
      <c r="W6" s="22"/>
      <c r="X6" s="8">
        <f t="shared" si="8"/>
        <v>0</v>
      </c>
      <c r="Y6" s="22"/>
      <c r="Z6" s="22"/>
      <c r="AA6" s="8">
        <f t="shared" si="9"/>
        <v>0</v>
      </c>
      <c r="AB6" s="22"/>
      <c r="AC6" s="22">
        <v>1</v>
      </c>
      <c r="AD6" s="8">
        <f t="shared" si="10"/>
        <v>1</v>
      </c>
      <c r="AE6" s="9">
        <f t="shared" si="1"/>
        <v>5</v>
      </c>
      <c r="AF6" s="20">
        <v>102</v>
      </c>
      <c r="AG6" s="11">
        <f>AE6*100/AF6</f>
        <v>4.9019607843137258</v>
      </c>
    </row>
    <row r="7" spans="1:33" s="34" customFormat="1" ht="12" customHeight="1">
      <c r="A7" s="29" t="s">
        <v>42</v>
      </c>
      <c r="B7" s="30"/>
      <c r="C7" s="30">
        <v>1</v>
      </c>
      <c r="D7" s="5">
        <f t="shared" si="2"/>
        <v>1</v>
      </c>
      <c r="E7" s="30"/>
      <c r="F7" s="30"/>
      <c r="G7" s="5">
        <f t="shared" si="3"/>
        <v>0</v>
      </c>
      <c r="H7" s="30"/>
      <c r="I7" s="30"/>
      <c r="J7" s="5">
        <f t="shared" si="4"/>
        <v>0</v>
      </c>
      <c r="K7" s="30"/>
      <c r="L7" s="30">
        <v>1</v>
      </c>
      <c r="M7" s="5">
        <f t="shared" si="5"/>
        <v>1</v>
      </c>
      <c r="N7" s="30">
        <f t="shared" si="0"/>
        <v>2</v>
      </c>
      <c r="O7" s="29" t="s">
        <v>42</v>
      </c>
      <c r="P7" s="31"/>
      <c r="Q7" s="31"/>
      <c r="R7" s="8">
        <f t="shared" si="6"/>
        <v>0</v>
      </c>
      <c r="S7" s="31"/>
      <c r="T7" s="31"/>
      <c r="U7" s="8">
        <f t="shared" si="7"/>
        <v>0</v>
      </c>
      <c r="V7" s="31"/>
      <c r="W7" s="31"/>
      <c r="X7" s="8">
        <f t="shared" si="8"/>
        <v>0</v>
      </c>
      <c r="Y7" s="31"/>
      <c r="Z7" s="31"/>
      <c r="AA7" s="8">
        <f t="shared" si="9"/>
        <v>0</v>
      </c>
      <c r="AB7" s="31"/>
      <c r="AC7" s="31">
        <v>1</v>
      </c>
      <c r="AD7" s="8">
        <f t="shared" si="10"/>
        <v>1</v>
      </c>
      <c r="AE7" s="32">
        <f t="shared" si="1"/>
        <v>3</v>
      </c>
      <c r="AF7" s="32">
        <v>102</v>
      </c>
      <c r="AG7" s="33">
        <f>AE7*100/AF7</f>
        <v>2.9411764705882355</v>
      </c>
    </row>
    <row r="8" spans="1:33" ht="11.25" customHeight="1">
      <c r="A8" s="3" t="s">
        <v>43</v>
      </c>
      <c r="B8" s="4"/>
      <c r="C8" s="4">
        <v>1</v>
      </c>
      <c r="D8" s="5">
        <f t="shared" si="2"/>
        <v>1</v>
      </c>
      <c r="E8" s="4"/>
      <c r="F8" s="4"/>
      <c r="G8" s="5">
        <f t="shared" si="3"/>
        <v>0</v>
      </c>
      <c r="H8" s="4"/>
      <c r="I8" s="4"/>
      <c r="J8" s="5">
        <f t="shared" si="4"/>
        <v>0</v>
      </c>
      <c r="K8" s="4"/>
      <c r="L8" s="4">
        <v>1</v>
      </c>
      <c r="M8" s="5">
        <f t="shared" si="5"/>
        <v>1</v>
      </c>
      <c r="N8" s="5">
        <f t="shared" si="0"/>
        <v>2</v>
      </c>
      <c r="O8" s="3" t="s">
        <v>43</v>
      </c>
      <c r="P8" s="7"/>
      <c r="Q8" s="7"/>
      <c r="R8" s="8">
        <f t="shared" si="6"/>
        <v>0</v>
      </c>
      <c r="S8" s="7"/>
      <c r="T8" s="7"/>
      <c r="U8" s="8">
        <f t="shared" si="7"/>
        <v>0</v>
      </c>
      <c r="V8" s="7"/>
      <c r="W8" s="7"/>
      <c r="X8" s="8">
        <f t="shared" si="8"/>
        <v>0</v>
      </c>
      <c r="Y8" s="7"/>
      <c r="Z8" s="7"/>
      <c r="AA8" s="8">
        <f t="shared" si="9"/>
        <v>0</v>
      </c>
      <c r="AB8" s="7"/>
      <c r="AC8" s="7">
        <v>1</v>
      </c>
      <c r="AD8" s="8">
        <f t="shared" si="10"/>
        <v>1</v>
      </c>
      <c r="AE8" s="9">
        <f t="shared" si="1"/>
        <v>3</v>
      </c>
      <c r="AF8" s="20">
        <v>68</v>
      </c>
      <c r="AG8" s="11">
        <f t="shared" si="11"/>
        <v>4.4117647058823533</v>
      </c>
    </row>
    <row r="9" spans="1:33" s="40" customFormat="1" ht="12.75" customHeight="1">
      <c r="A9" s="35" t="s">
        <v>44</v>
      </c>
      <c r="B9" s="36"/>
      <c r="C9" s="36">
        <v>1</v>
      </c>
      <c r="D9" s="5">
        <f t="shared" si="2"/>
        <v>1</v>
      </c>
      <c r="E9" s="36"/>
      <c r="F9" s="36"/>
      <c r="G9" s="5">
        <f t="shared" si="3"/>
        <v>0</v>
      </c>
      <c r="H9" s="36"/>
      <c r="I9" s="36"/>
      <c r="J9" s="5">
        <f t="shared" si="4"/>
        <v>0</v>
      </c>
      <c r="K9" s="36"/>
      <c r="L9" s="36">
        <v>1</v>
      </c>
      <c r="M9" s="5">
        <f t="shared" si="5"/>
        <v>1</v>
      </c>
      <c r="N9" s="36">
        <f t="shared" si="0"/>
        <v>2</v>
      </c>
      <c r="O9" s="35" t="s">
        <v>44</v>
      </c>
      <c r="P9" s="37"/>
      <c r="Q9" s="37"/>
      <c r="R9" s="8">
        <f t="shared" si="6"/>
        <v>0</v>
      </c>
      <c r="S9" s="37"/>
      <c r="T9" s="37"/>
      <c r="U9" s="8">
        <f t="shared" si="7"/>
        <v>0</v>
      </c>
      <c r="V9" s="37"/>
      <c r="W9" s="37"/>
      <c r="X9" s="8">
        <f t="shared" si="8"/>
        <v>0</v>
      </c>
      <c r="Y9" s="37"/>
      <c r="Z9" s="37"/>
      <c r="AA9" s="8">
        <f t="shared" si="9"/>
        <v>0</v>
      </c>
      <c r="AB9" s="37"/>
      <c r="AC9" s="37">
        <v>1</v>
      </c>
      <c r="AD9" s="8">
        <f t="shared" si="10"/>
        <v>1</v>
      </c>
      <c r="AE9" s="38">
        <f t="shared" si="1"/>
        <v>3</v>
      </c>
      <c r="AF9" s="38">
        <v>34</v>
      </c>
      <c r="AG9" s="39">
        <f t="shared" si="11"/>
        <v>8.8235294117647065</v>
      </c>
    </row>
    <row r="10" spans="1:33" ht="12.75" customHeight="1">
      <c r="A10" s="3" t="s">
        <v>45</v>
      </c>
      <c r="B10" s="4"/>
      <c r="C10" s="4">
        <v>1</v>
      </c>
      <c r="D10" s="5">
        <f t="shared" si="2"/>
        <v>1</v>
      </c>
      <c r="E10" s="4"/>
      <c r="F10" s="4"/>
      <c r="G10" s="5">
        <f t="shared" si="3"/>
        <v>0</v>
      </c>
      <c r="H10" s="4"/>
      <c r="I10" s="4"/>
      <c r="J10" s="5">
        <f t="shared" si="4"/>
        <v>0</v>
      </c>
      <c r="K10" s="4"/>
      <c r="L10" s="4">
        <v>1</v>
      </c>
      <c r="M10" s="5">
        <v>1</v>
      </c>
      <c r="N10" s="5">
        <f t="shared" si="0"/>
        <v>2</v>
      </c>
      <c r="O10" s="3" t="s">
        <v>45</v>
      </c>
      <c r="P10" s="7"/>
      <c r="Q10" s="7"/>
      <c r="R10" s="8">
        <f t="shared" si="6"/>
        <v>0</v>
      </c>
      <c r="S10" s="7"/>
      <c r="T10" s="7">
        <v>1</v>
      </c>
      <c r="U10" s="8">
        <f t="shared" si="7"/>
        <v>1</v>
      </c>
      <c r="V10" s="7"/>
      <c r="W10" s="7"/>
      <c r="X10" s="8">
        <f t="shared" si="8"/>
        <v>0</v>
      </c>
      <c r="Y10" s="7"/>
      <c r="Z10" s="7"/>
      <c r="AA10" s="8">
        <f t="shared" si="9"/>
        <v>0</v>
      </c>
      <c r="AB10" s="7"/>
      <c r="AC10" s="7">
        <v>1</v>
      </c>
      <c r="AD10" s="8">
        <f t="shared" si="10"/>
        <v>1</v>
      </c>
      <c r="AE10" s="38">
        <f t="shared" si="1"/>
        <v>4</v>
      </c>
      <c r="AF10" s="20">
        <v>85</v>
      </c>
      <c r="AG10" s="11">
        <f>AE11*100/AF10</f>
        <v>3.5294117647058822</v>
      </c>
    </row>
    <row r="11" spans="1:33" ht="16.5" customHeight="1">
      <c r="A11" s="3" t="s">
        <v>38</v>
      </c>
      <c r="B11" s="4"/>
      <c r="C11" s="4">
        <v>1</v>
      </c>
      <c r="D11" s="5">
        <f t="shared" si="2"/>
        <v>1</v>
      </c>
      <c r="E11" s="4"/>
      <c r="F11" s="4"/>
      <c r="G11" s="5">
        <f t="shared" si="3"/>
        <v>0</v>
      </c>
      <c r="H11" s="4"/>
      <c r="I11" s="4"/>
      <c r="J11" s="5">
        <f t="shared" si="4"/>
        <v>0</v>
      </c>
      <c r="K11" s="4"/>
      <c r="L11" s="4">
        <v>1</v>
      </c>
      <c r="M11" s="5">
        <f t="shared" si="5"/>
        <v>1</v>
      </c>
      <c r="N11" s="5">
        <f t="shared" si="0"/>
        <v>2</v>
      </c>
      <c r="O11" s="3" t="s">
        <v>38</v>
      </c>
      <c r="P11" s="7"/>
      <c r="Q11" s="7"/>
      <c r="R11" s="8">
        <f t="shared" si="6"/>
        <v>0</v>
      </c>
      <c r="S11" s="7"/>
      <c r="T11" s="7"/>
      <c r="U11" s="8">
        <f t="shared" si="7"/>
        <v>0</v>
      </c>
      <c r="V11" s="7"/>
      <c r="W11" s="7"/>
      <c r="X11" s="8">
        <f t="shared" si="8"/>
        <v>0</v>
      </c>
      <c r="Y11" s="7"/>
      <c r="Z11" s="7"/>
      <c r="AA11" s="8">
        <f t="shared" si="9"/>
        <v>0</v>
      </c>
      <c r="AB11" s="7"/>
      <c r="AC11" s="7">
        <v>1</v>
      </c>
      <c r="AD11" s="8">
        <f t="shared" si="10"/>
        <v>1</v>
      </c>
      <c r="AE11" s="38">
        <f t="shared" si="1"/>
        <v>3</v>
      </c>
      <c r="AF11" s="20">
        <v>34</v>
      </c>
      <c r="AG11" s="11">
        <f>AE12*100/AF11</f>
        <v>8.8235294117647065</v>
      </c>
    </row>
    <row r="12" spans="1:33">
      <c r="A12" s="3" t="s">
        <v>48</v>
      </c>
      <c r="B12" s="4"/>
      <c r="C12" s="4">
        <v>1</v>
      </c>
      <c r="D12" s="5">
        <f t="shared" si="2"/>
        <v>1</v>
      </c>
      <c r="E12" s="4"/>
      <c r="F12" s="4"/>
      <c r="G12" s="5">
        <f t="shared" si="3"/>
        <v>0</v>
      </c>
      <c r="H12" s="4"/>
      <c r="I12" s="4"/>
      <c r="J12" s="5">
        <f t="shared" si="4"/>
        <v>0</v>
      </c>
      <c r="K12" s="4"/>
      <c r="L12" s="4">
        <v>1</v>
      </c>
      <c r="M12" s="5">
        <f t="shared" si="5"/>
        <v>1</v>
      </c>
      <c r="N12" s="5">
        <f t="shared" si="0"/>
        <v>2</v>
      </c>
      <c r="O12" s="3" t="s">
        <v>48</v>
      </c>
      <c r="P12" s="7"/>
      <c r="Q12" s="7"/>
      <c r="R12" s="8">
        <f t="shared" si="6"/>
        <v>0</v>
      </c>
      <c r="S12" s="7"/>
      <c r="T12" s="7"/>
      <c r="U12" s="8">
        <f t="shared" si="7"/>
        <v>0</v>
      </c>
      <c r="V12" s="7"/>
      <c r="W12" s="7"/>
      <c r="X12" s="8">
        <f t="shared" si="8"/>
        <v>0</v>
      </c>
      <c r="Y12" s="7"/>
      <c r="Z12" s="7"/>
      <c r="AA12" s="8">
        <f t="shared" si="9"/>
        <v>0</v>
      </c>
      <c r="AB12" s="7"/>
      <c r="AC12" s="7">
        <v>1</v>
      </c>
      <c r="AD12" s="8">
        <f t="shared" si="10"/>
        <v>1</v>
      </c>
      <c r="AE12" s="38">
        <f t="shared" si="1"/>
        <v>3</v>
      </c>
      <c r="AF12" s="20">
        <v>68</v>
      </c>
      <c r="AG12" s="11">
        <f>AE13*100/AF12</f>
        <v>7.3529411764705879</v>
      </c>
    </row>
    <row r="13" spans="1:33">
      <c r="A13" s="3" t="s">
        <v>35</v>
      </c>
      <c r="B13" s="4"/>
      <c r="C13" s="4">
        <v>1</v>
      </c>
      <c r="D13" s="5">
        <f t="shared" si="2"/>
        <v>1</v>
      </c>
      <c r="E13" s="4"/>
      <c r="F13" s="4">
        <v>1</v>
      </c>
      <c r="G13" s="5">
        <f t="shared" si="3"/>
        <v>1</v>
      </c>
      <c r="H13" s="4"/>
      <c r="I13" s="4">
        <v>1</v>
      </c>
      <c r="J13" s="5">
        <f t="shared" si="4"/>
        <v>1</v>
      </c>
      <c r="K13" s="4"/>
      <c r="L13" s="4">
        <v>1</v>
      </c>
      <c r="M13" s="5">
        <f t="shared" si="5"/>
        <v>1</v>
      </c>
      <c r="N13" s="5">
        <f t="shared" si="0"/>
        <v>4</v>
      </c>
      <c r="O13" s="3" t="s">
        <v>35</v>
      </c>
      <c r="P13" s="7"/>
      <c r="Q13" s="7"/>
      <c r="R13" s="8">
        <f t="shared" si="6"/>
        <v>0</v>
      </c>
      <c r="S13" s="7"/>
      <c r="T13" s="7"/>
      <c r="U13" s="8">
        <f t="shared" si="7"/>
        <v>0</v>
      </c>
      <c r="V13" s="7"/>
      <c r="W13" s="7"/>
      <c r="X13" s="8">
        <f t="shared" si="8"/>
        <v>0</v>
      </c>
      <c r="Y13" s="7"/>
      <c r="Z13" s="7"/>
      <c r="AA13" s="8">
        <f t="shared" si="9"/>
        <v>0</v>
      </c>
      <c r="AB13" s="7"/>
      <c r="AC13" s="7">
        <v>1</v>
      </c>
      <c r="AD13" s="8">
        <f t="shared" si="10"/>
        <v>1</v>
      </c>
      <c r="AE13" s="38">
        <f t="shared" si="1"/>
        <v>5</v>
      </c>
      <c r="AF13" s="20">
        <v>68</v>
      </c>
      <c r="AG13" s="11">
        <f t="shared" ref="AG13" si="12">AE13*100/AF13</f>
        <v>7.3529411764705879</v>
      </c>
    </row>
    <row r="14" spans="1:33">
      <c r="A14" s="3" t="s">
        <v>36</v>
      </c>
      <c r="B14" s="4"/>
      <c r="C14" s="4">
        <v>1</v>
      </c>
      <c r="D14" s="5">
        <f t="shared" si="2"/>
        <v>1</v>
      </c>
      <c r="E14" s="4"/>
      <c r="F14" s="4"/>
      <c r="G14" s="5">
        <f t="shared" si="3"/>
        <v>0</v>
      </c>
      <c r="H14" s="4"/>
      <c r="I14" s="4"/>
      <c r="J14" s="5">
        <f t="shared" si="4"/>
        <v>0</v>
      </c>
      <c r="K14" s="4"/>
      <c r="L14" s="4">
        <v>1</v>
      </c>
      <c r="M14" s="5">
        <f t="shared" si="5"/>
        <v>1</v>
      </c>
      <c r="N14" s="5">
        <f t="shared" si="0"/>
        <v>2</v>
      </c>
      <c r="O14" s="3" t="s">
        <v>36</v>
      </c>
      <c r="P14" s="7"/>
      <c r="Q14" s="7"/>
      <c r="R14" s="8">
        <f t="shared" si="6"/>
        <v>0</v>
      </c>
      <c r="S14" s="7"/>
      <c r="T14" s="7"/>
      <c r="U14" s="8">
        <f t="shared" si="7"/>
        <v>0</v>
      </c>
      <c r="V14" s="7"/>
      <c r="W14" s="7"/>
      <c r="X14" s="8">
        <f t="shared" si="8"/>
        <v>0</v>
      </c>
      <c r="Y14" s="7"/>
      <c r="Z14" s="7"/>
      <c r="AA14" s="8">
        <f t="shared" si="9"/>
        <v>0</v>
      </c>
      <c r="AB14" s="7"/>
      <c r="AC14" s="7">
        <v>1</v>
      </c>
      <c r="AD14" s="8">
        <f t="shared" si="10"/>
        <v>1</v>
      </c>
      <c r="AE14" s="38">
        <f t="shared" si="1"/>
        <v>3</v>
      </c>
      <c r="AF14" s="20">
        <v>68</v>
      </c>
      <c r="AG14" s="11">
        <f t="shared" si="11"/>
        <v>4.4117647058823533</v>
      </c>
    </row>
    <row r="15" spans="1:33">
      <c r="A15" s="3" t="s">
        <v>46</v>
      </c>
      <c r="B15" s="4"/>
      <c r="C15" s="4">
        <v>1</v>
      </c>
      <c r="D15" s="5">
        <f t="shared" si="2"/>
        <v>1</v>
      </c>
      <c r="E15" s="4"/>
      <c r="F15" s="4"/>
      <c r="G15" s="5">
        <f t="shared" si="3"/>
        <v>0</v>
      </c>
      <c r="H15" s="4"/>
      <c r="I15" s="4"/>
      <c r="J15" s="5">
        <f t="shared" si="4"/>
        <v>0</v>
      </c>
      <c r="K15" s="4"/>
      <c r="L15" s="4">
        <v>1</v>
      </c>
      <c r="M15" s="5">
        <f t="shared" si="5"/>
        <v>1</v>
      </c>
      <c r="N15" s="5">
        <f t="shared" si="0"/>
        <v>2</v>
      </c>
      <c r="O15" s="3" t="s">
        <v>46</v>
      </c>
      <c r="P15" s="7"/>
      <c r="Q15" s="7">
        <v>1</v>
      </c>
      <c r="R15" s="8">
        <f t="shared" si="6"/>
        <v>1</v>
      </c>
      <c r="S15" s="7"/>
      <c r="T15" s="7"/>
      <c r="U15" s="8">
        <f t="shared" si="7"/>
        <v>0</v>
      </c>
      <c r="V15" s="7"/>
      <c r="W15" s="7"/>
      <c r="X15" s="8">
        <f t="shared" si="8"/>
        <v>0</v>
      </c>
      <c r="Y15" s="7"/>
      <c r="Z15" s="7"/>
      <c r="AA15" s="8">
        <f t="shared" si="9"/>
        <v>0</v>
      </c>
      <c r="AB15" s="7"/>
      <c r="AC15" s="7">
        <v>1</v>
      </c>
      <c r="AD15" s="8">
        <f t="shared" si="10"/>
        <v>1</v>
      </c>
      <c r="AE15" s="38">
        <f t="shared" si="1"/>
        <v>4</v>
      </c>
      <c r="AF15" s="20">
        <v>68</v>
      </c>
      <c r="AG15" s="11">
        <f>AE15*100/AF15</f>
        <v>5.882352941176471</v>
      </c>
    </row>
    <row r="16" spans="1:33" ht="23.25" customHeight="1">
      <c r="A16" s="3" t="s">
        <v>16</v>
      </c>
      <c r="C16" s="48"/>
      <c r="D16" s="5">
        <f t="shared" si="2"/>
        <v>0</v>
      </c>
      <c r="G16" s="5">
        <f t="shared" si="3"/>
        <v>0</v>
      </c>
      <c r="J16" s="5">
        <f t="shared" si="4"/>
        <v>0</v>
      </c>
      <c r="M16" s="5">
        <f t="shared" si="5"/>
        <v>0</v>
      </c>
      <c r="N16" s="5">
        <f t="shared" si="0"/>
        <v>0</v>
      </c>
      <c r="O16" s="3" t="s">
        <v>16</v>
      </c>
      <c r="R16" s="8">
        <f t="shared" si="6"/>
        <v>0</v>
      </c>
      <c r="U16" s="8">
        <f t="shared" si="7"/>
        <v>0</v>
      </c>
      <c r="X16" s="8">
        <f t="shared" si="8"/>
        <v>0</v>
      </c>
      <c r="AA16" s="8">
        <f t="shared" si="9"/>
        <v>0</v>
      </c>
      <c r="AC16" s="48">
        <v>1</v>
      </c>
      <c r="AD16" s="8">
        <f t="shared" si="10"/>
        <v>1</v>
      </c>
      <c r="AE16" s="38">
        <f t="shared" si="1"/>
        <v>1</v>
      </c>
      <c r="AF16" s="23">
        <v>68</v>
      </c>
      <c r="AG16" s="11">
        <f t="shared" ref="AG16:AG20" si="13">AE16*100/AF16</f>
        <v>1.4705882352941178</v>
      </c>
    </row>
    <row r="17" spans="1:33" ht="15.75" customHeight="1">
      <c r="A17" s="3" t="s">
        <v>17</v>
      </c>
      <c r="C17" s="48">
        <v>1</v>
      </c>
      <c r="D17" s="5">
        <f t="shared" si="2"/>
        <v>1</v>
      </c>
      <c r="G17" s="5">
        <f t="shared" si="3"/>
        <v>0</v>
      </c>
      <c r="J17" s="5">
        <f t="shared" si="4"/>
        <v>0</v>
      </c>
      <c r="L17" s="12">
        <v>1</v>
      </c>
      <c r="M17" s="5">
        <f t="shared" si="5"/>
        <v>1</v>
      </c>
      <c r="N17" s="5">
        <f t="shared" si="0"/>
        <v>2</v>
      </c>
      <c r="O17" s="3" t="s">
        <v>17</v>
      </c>
      <c r="R17" s="8">
        <f t="shared" si="6"/>
        <v>0</v>
      </c>
      <c r="T17" s="12">
        <v>1</v>
      </c>
      <c r="U17" s="8">
        <f t="shared" si="7"/>
        <v>1</v>
      </c>
      <c r="X17" s="8">
        <f t="shared" si="8"/>
        <v>0</v>
      </c>
      <c r="AA17" s="8">
        <f t="shared" si="9"/>
        <v>0</v>
      </c>
      <c r="AC17" s="48">
        <v>1</v>
      </c>
      <c r="AD17" s="8">
        <f t="shared" si="10"/>
        <v>1</v>
      </c>
      <c r="AE17" s="38">
        <f t="shared" si="1"/>
        <v>4</v>
      </c>
      <c r="AF17" s="23">
        <v>68</v>
      </c>
      <c r="AG17" s="11">
        <f t="shared" si="13"/>
        <v>5.882352941176471</v>
      </c>
    </row>
    <row r="18" spans="1:33" ht="24" customHeight="1">
      <c r="A18" s="3" t="s">
        <v>18</v>
      </c>
      <c r="C18" s="48">
        <v>1</v>
      </c>
      <c r="D18" s="5">
        <f t="shared" si="2"/>
        <v>1</v>
      </c>
      <c r="G18" s="5">
        <f t="shared" si="3"/>
        <v>0</v>
      </c>
      <c r="J18" s="5">
        <f t="shared" si="4"/>
        <v>0</v>
      </c>
      <c r="L18" s="12">
        <v>1</v>
      </c>
      <c r="M18" s="5">
        <f t="shared" si="5"/>
        <v>1</v>
      </c>
      <c r="N18" s="5">
        <f t="shared" si="0"/>
        <v>2</v>
      </c>
      <c r="O18" s="3" t="s">
        <v>18</v>
      </c>
      <c r="R18" s="8">
        <f t="shared" si="6"/>
        <v>0</v>
      </c>
      <c r="U18" s="8">
        <f t="shared" si="7"/>
        <v>0</v>
      </c>
      <c r="X18" s="8">
        <f t="shared" si="8"/>
        <v>0</v>
      </c>
      <c r="AA18" s="8">
        <f t="shared" si="9"/>
        <v>0</v>
      </c>
      <c r="AC18" s="48">
        <v>1</v>
      </c>
      <c r="AD18" s="8">
        <f t="shared" si="10"/>
        <v>1</v>
      </c>
      <c r="AE18" s="38">
        <f t="shared" si="1"/>
        <v>3</v>
      </c>
      <c r="AF18" s="23">
        <v>34</v>
      </c>
      <c r="AG18" s="11">
        <f t="shared" si="13"/>
        <v>8.8235294117647065</v>
      </c>
    </row>
    <row r="19" spans="1:33" ht="11.25" customHeight="1">
      <c r="A19" s="3" t="s">
        <v>55</v>
      </c>
      <c r="C19" s="48">
        <v>1</v>
      </c>
      <c r="D19" s="5">
        <f t="shared" si="2"/>
        <v>1</v>
      </c>
      <c r="G19" s="5">
        <f t="shared" si="3"/>
        <v>0</v>
      </c>
      <c r="J19" s="5">
        <f t="shared" si="4"/>
        <v>0</v>
      </c>
      <c r="L19" s="12">
        <v>1</v>
      </c>
      <c r="M19" s="5">
        <f t="shared" si="5"/>
        <v>1</v>
      </c>
      <c r="N19" s="5">
        <f t="shared" si="0"/>
        <v>2</v>
      </c>
      <c r="O19" s="3" t="s">
        <v>55</v>
      </c>
      <c r="R19" s="8">
        <f t="shared" si="6"/>
        <v>0</v>
      </c>
      <c r="U19" s="8">
        <f t="shared" si="7"/>
        <v>0</v>
      </c>
      <c r="X19" s="8">
        <f t="shared" si="8"/>
        <v>0</v>
      </c>
      <c r="AA19" s="8">
        <f t="shared" si="9"/>
        <v>0</v>
      </c>
      <c r="AC19" s="48">
        <v>1</v>
      </c>
      <c r="AD19" s="8">
        <f t="shared" si="10"/>
        <v>1</v>
      </c>
      <c r="AE19" s="38">
        <f t="shared" si="1"/>
        <v>3</v>
      </c>
      <c r="AF19" s="23">
        <v>34</v>
      </c>
      <c r="AG19" s="11">
        <f t="shared" si="13"/>
        <v>8.8235294117647065</v>
      </c>
    </row>
    <row r="20" spans="1:33" s="26" customFormat="1" ht="17.25" customHeight="1">
      <c r="A20" s="25" t="s">
        <v>49</v>
      </c>
      <c r="C20" s="81"/>
      <c r="D20" s="5">
        <f t="shared" si="2"/>
        <v>0</v>
      </c>
      <c r="G20" s="5">
        <f t="shared" si="3"/>
        <v>0</v>
      </c>
      <c r="J20" s="5">
        <f t="shared" si="4"/>
        <v>0</v>
      </c>
      <c r="M20" s="5">
        <f t="shared" si="5"/>
        <v>0</v>
      </c>
      <c r="N20" s="27">
        <f t="shared" si="0"/>
        <v>0</v>
      </c>
      <c r="O20" s="25" t="s">
        <v>49</v>
      </c>
      <c r="R20" s="8">
        <f t="shared" si="6"/>
        <v>0</v>
      </c>
      <c r="U20" s="8">
        <f t="shared" si="7"/>
        <v>0</v>
      </c>
      <c r="X20" s="8">
        <f t="shared" si="8"/>
        <v>0</v>
      </c>
      <c r="AA20" s="8">
        <f t="shared" si="9"/>
        <v>0</v>
      </c>
      <c r="AC20" s="81">
        <v>1</v>
      </c>
      <c r="AD20" s="8">
        <f t="shared" si="10"/>
        <v>1</v>
      </c>
      <c r="AE20" s="38">
        <f t="shared" si="1"/>
        <v>1</v>
      </c>
      <c r="AF20" s="28">
        <v>17</v>
      </c>
      <c r="AG20" s="11">
        <f t="shared" si="13"/>
        <v>5.882352941176471</v>
      </c>
    </row>
    <row r="21" spans="1:33" ht="23.25" customHeight="1">
      <c r="AE21" s="12">
        <f>SUM(AE4:AE20)</f>
        <v>58</v>
      </c>
      <c r="AF21" s="24">
        <f>SUM(AF4,AF5,AF6,AF7,AF8,AF9,AF10,AF11,AF12,AF13,AF14,AF15,AF16,AF17,AF18,AF19,AF20)</f>
        <v>1122</v>
      </c>
      <c r="AG21" s="49">
        <f>SUM(AE21*100/AF21)</f>
        <v>5.1693404634581102</v>
      </c>
    </row>
  </sheetData>
  <mergeCells count="12">
    <mergeCell ref="V1:X1"/>
    <mergeCell ref="Y1:AA1"/>
    <mergeCell ref="AB1:AD1"/>
    <mergeCell ref="AE1:AG1"/>
    <mergeCell ref="A3:N3"/>
    <mergeCell ref="O3:AG3"/>
    <mergeCell ref="B1:D1"/>
    <mergeCell ref="E1:G1"/>
    <mergeCell ref="H1:J1"/>
    <mergeCell ref="K1:M1"/>
    <mergeCell ref="P1:R1"/>
    <mergeCell ref="S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2024-10-23T07:48:08Z</dcterms:modified>
</cp:coreProperties>
</file>