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 tabRatio="599" firstSheet="4" activeTab="6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  <sheet name="Лист1" sheetId="12" r:id="rId12"/>
  </sheets>
  <externalReferences>
    <externalReference r:id="rId13"/>
  </externalReferences>
  <calcPr calcId="124519"/>
</workbook>
</file>

<file path=xl/calcChain.xml><?xml version="1.0" encoding="utf-8"?>
<calcChain xmlns="http://schemas.openxmlformats.org/spreadsheetml/2006/main">
  <c r="AY12" i="7"/>
  <c r="AY4"/>
  <c r="AY20"/>
  <c r="AX21" l="1"/>
  <c r="AY5"/>
  <c r="AY6"/>
  <c r="AY7"/>
  <c r="AY8"/>
  <c r="AY9"/>
  <c r="AY10"/>
  <c r="AY11"/>
  <c r="AY13"/>
  <c r="AY14"/>
  <c r="AY15"/>
  <c r="AY16"/>
  <c r="AY17"/>
  <c r="AY18"/>
  <c r="AY19"/>
  <c r="AY21"/>
  <c r="AV21" i="11"/>
  <c r="AW21" s="1"/>
  <c r="AY21" s="1"/>
  <c r="AQ21"/>
  <c r="AL21"/>
  <c r="AG21"/>
  <c r="AB21"/>
  <c r="V21"/>
  <c r="U21"/>
  <c r="P21"/>
  <c r="K21"/>
  <c r="F21"/>
  <c r="AQ16" i="10"/>
  <c r="AL16"/>
  <c r="AG16"/>
  <c r="AB16"/>
  <c r="U16"/>
  <c r="V16" s="1"/>
  <c r="AW16" s="1"/>
  <c r="AY16" s="1"/>
  <c r="P16"/>
  <c r="K16"/>
  <c r="F16"/>
  <c r="AQ18" i="9"/>
  <c r="AL18"/>
  <c r="AG18"/>
  <c r="AB18"/>
  <c r="U18"/>
  <c r="P18"/>
  <c r="K18"/>
  <c r="F18"/>
  <c r="V18" s="1"/>
  <c r="AW18" s="1"/>
  <c r="AY18" s="1"/>
  <c r="AQ17"/>
  <c r="AL17"/>
  <c r="AG17"/>
  <c r="AB17"/>
  <c r="U17"/>
  <c r="P17"/>
  <c r="K17"/>
  <c r="F17"/>
  <c r="V17" s="1"/>
  <c r="AW17" s="1"/>
  <c r="AY17" s="1"/>
  <c r="AQ19" i="8"/>
  <c r="AL19"/>
  <c r="AG19"/>
  <c r="AB19"/>
  <c r="U19"/>
  <c r="P19"/>
  <c r="K19"/>
  <c r="F19"/>
  <c r="V19" s="1"/>
  <c r="AW19" s="1"/>
  <c r="AY19" s="1"/>
  <c r="AQ18"/>
  <c r="AL18"/>
  <c r="AG18"/>
  <c r="AB18"/>
  <c r="U18"/>
  <c r="P18"/>
  <c r="K18"/>
  <c r="F18"/>
  <c r="V18" s="1"/>
  <c r="AW18" s="1"/>
  <c r="AY18" s="1"/>
  <c r="AQ20" i="7"/>
  <c r="AL20"/>
  <c r="AG20"/>
  <c r="AB20"/>
  <c r="U20"/>
  <c r="P20"/>
  <c r="K20"/>
  <c r="F20"/>
  <c r="V20" s="1"/>
  <c r="AW20" s="1"/>
  <c r="AQ19"/>
  <c r="AL19"/>
  <c r="AG19"/>
  <c r="AB19"/>
  <c r="U19"/>
  <c r="P19"/>
  <c r="K19"/>
  <c r="F19"/>
  <c r="V19" s="1"/>
  <c r="AW19" s="1"/>
  <c r="AY17" i="6"/>
  <c r="AW17"/>
  <c r="AQ17"/>
  <c r="AL17"/>
  <c r="AG17"/>
  <c r="AB17"/>
  <c r="V17"/>
  <c r="U17"/>
  <c r="P17"/>
  <c r="K17"/>
  <c r="F17"/>
  <c r="AQ16"/>
  <c r="AL16"/>
  <c r="AG16"/>
  <c r="AB16"/>
  <c r="V16"/>
  <c r="AW16" s="1"/>
  <c r="AY16" s="1"/>
  <c r="U16"/>
  <c r="P16"/>
  <c r="K16"/>
  <c r="F16"/>
  <c r="AQ9"/>
  <c r="AY11" i="11" l="1"/>
  <c r="AW11"/>
  <c r="AV11"/>
  <c r="AQ11"/>
  <c r="AL11"/>
  <c r="AG11"/>
  <c r="AB11"/>
  <c r="U11"/>
  <c r="P11"/>
  <c r="V11" s="1"/>
  <c r="K11"/>
  <c r="F11"/>
  <c r="AV12" i="10"/>
  <c r="AQ12"/>
  <c r="AL12"/>
  <c r="AG12"/>
  <c r="AB12"/>
  <c r="U12"/>
  <c r="P12"/>
  <c r="K12"/>
  <c r="F12"/>
  <c r="AV13" i="9"/>
  <c r="AQ13"/>
  <c r="AL13"/>
  <c r="AG13"/>
  <c r="AB13"/>
  <c r="U13"/>
  <c r="P13"/>
  <c r="K13"/>
  <c r="F13"/>
  <c r="AV13" i="8"/>
  <c r="AQ13"/>
  <c r="AL13"/>
  <c r="AG13"/>
  <c r="AB13"/>
  <c r="U13"/>
  <c r="P13"/>
  <c r="K13"/>
  <c r="F13"/>
  <c r="AV12" i="7"/>
  <c r="AQ12"/>
  <c r="AL12"/>
  <c r="AG12"/>
  <c r="AB12"/>
  <c r="U12"/>
  <c r="P12"/>
  <c r="K12"/>
  <c r="F12"/>
  <c r="AV9" i="6"/>
  <c r="AL9"/>
  <c r="AG9"/>
  <c r="AB9"/>
  <c r="P9"/>
  <c r="V9" s="1"/>
  <c r="K9"/>
  <c r="F9"/>
  <c r="AL8" i="5"/>
  <c r="AV9"/>
  <c r="AQ9"/>
  <c r="AL9"/>
  <c r="AG9"/>
  <c r="AB9"/>
  <c r="V9"/>
  <c r="U9"/>
  <c r="P9"/>
  <c r="K9"/>
  <c r="F9"/>
  <c r="V13" i="8" l="1"/>
  <c r="AW13" s="1"/>
  <c r="AY13" s="1"/>
  <c r="AW9" i="5"/>
  <c r="AY9" s="1"/>
  <c r="AW9" i="6"/>
  <c r="AY9" s="1"/>
  <c r="V12" i="10"/>
  <c r="AW12" s="1"/>
  <c r="AY12" s="1"/>
  <c r="V13" i="9"/>
  <c r="AW13" s="1"/>
  <c r="AY13" s="1"/>
  <c r="V12" i="7"/>
  <c r="AW12" s="1"/>
  <c r="AV8" i="5" l="1"/>
  <c r="AQ8"/>
  <c r="AG8"/>
  <c r="AB8"/>
  <c r="U8"/>
  <c r="V8" s="1"/>
  <c r="P8"/>
  <c r="K8"/>
  <c r="F8"/>
  <c r="AV8" i="6"/>
  <c r="AQ8"/>
  <c r="AL8"/>
  <c r="AG8"/>
  <c r="AB8"/>
  <c r="V8"/>
  <c r="AW8" s="1"/>
  <c r="AY8" s="1"/>
  <c r="U8"/>
  <c r="P8"/>
  <c r="K8"/>
  <c r="F8"/>
  <c r="AV10" i="7"/>
  <c r="AQ10"/>
  <c r="AL10"/>
  <c r="AG10"/>
  <c r="AB10"/>
  <c r="V10"/>
  <c r="U10"/>
  <c r="P10"/>
  <c r="K10"/>
  <c r="F10"/>
  <c r="AV10" i="8"/>
  <c r="AQ10"/>
  <c r="AL10"/>
  <c r="AG10"/>
  <c r="AB10"/>
  <c r="V10"/>
  <c r="AW10" s="1"/>
  <c r="U10"/>
  <c r="P10"/>
  <c r="K10"/>
  <c r="F10"/>
  <c r="AV10" i="9"/>
  <c r="AQ10"/>
  <c r="AL10"/>
  <c r="AG10"/>
  <c r="AB10"/>
  <c r="U10"/>
  <c r="P10"/>
  <c r="K10"/>
  <c r="F10"/>
  <c r="V10" s="1"/>
  <c r="AW10" s="1"/>
  <c r="AV9" i="10"/>
  <c r="AQ9"/>
  <c r="AL9"/>
  <c r="AG9"/>
  <c r="AB9"/>
  <c r="V9"/>
  <c r="AW9" s="1"/>
  <c r="U9"/>
  <c r="P9"/>
  <c r="K9"/>
  <c r="F9"/>
  <c r="AV9" i="11"/>
  <c r="AQ9"/>
  <c r="AL9"/>
  <c r="AG9"/>
  <c r="AB9"/>
  <c r="V9"/>
  <c r="AW9" s="1"/>
  <c r="AY9" s="1"/>
  <c r="U9"/>
  <c r="P9"/>
  <c r="K9"/>
  <c r="F9"/>
  <c r="AY5" i="8"/>
  <c r="AW5"/>
  <c r="AV5"/>
  <c r="AQ5"/>
  <c r="AL5"/>
  <c r="AG5"/>
  <c r="AB5"/>
  <c r="V5"/>
  <c r="U5"/>
  <c r="P5"/>
  <c r="K5"/>
  <c r="F5"/>
  <c r="AY4"/>
  <c r="AW4"/>
  <c r="AV4"/>
  <c r="AQ4"/>
  <c r="AL4"/>
  <c r="AG4"/>
  <c r="AB4"/>
  <c r="V4"/>
  <c r="U4"/>
  <c r="P4"/>
  <c r="K4"/>
  <c r="F4"/>
  <c r="AV5" i="7"/>
  <c r="AQ5"/>
  <c r="AL5"/>
  <c r="AG5"/>
  <c r="AB5"/>
  <c r="V5"/>
  <c r="AW5" s="1"/>
  <c r="U5"/>
  <c r="P5"/>
  <c r="K5"/>
  <c r="F5"/>
  <c r="AV4"/>
  <c r="AQ4"/>
  <c r="AL4"/>
  <c r="AG4"/>
  <c r="AB4"/>
  <c r="V4"/>
  <c r="AW4" s="1"/>
  <c r="U4"/>
  <c r="P4"/>
  <c r="K4"/>
  <c r="F4"/>
  <c r="AV4" i="5"/>
  <c r="AQ4"/>
  <c r="AL4"/>
  <c r="AG4"/>
  <c r="AB4"/>
  <c r="V4"/>
  <c r="U4"/>
  <c r="P4"/>
  <c r="K4"/>
  <c r="F4"/>
  <c r="AV5" i="6"/>
  <c r="AQ5"/>
  <c r="AL5"/>
  <c r="AG5"/>
  <c r="AB5"/>
  <c r="V5"/>
  <c r="AW5" s="1"/>
  <c r="AY5" s="1"/>
  <c r="U5"/>
  <c r="P5"/>
  <c r="K5"/>
  <c r="F5"/>
  <c r="AV4"/>
  <c r="AQ4"/>
  <c r="AL4"/>
  <c r="AG4"/>
  <c r="AB4"/>
  <c r="U4"/>
  <c r="P4"/>
  <c r="K4"/>
  <c r="F4"/>
  <c r="V4" s="1"/>
  <c r="AW4" s="1"/>
  <c r="AY4" s="1"/>
  <c r="AW10" i="7" l="1"/>
  <c r="AW4" i="5"/>
  <c r="AY4" s="1"/>
  <c r="AW8"/>
  <c r="AY8" s="1"/>
  <c r="AX15" i="3"/>
  <c r="AW14"/>
  <c r="AY14" s="1"/>
  <c r="AQ14"/>
  <c r="AL14"/>
  <c r="AG14"/>
  <c r="AB14"/>
  <c r="V14"/>
  <c r="U14"/>
  <c r="P14"/>
  <c r="K14"/>
  <c r="F14"/>
  <c r="AQ13"/>
  <c r="AL13"/>
  <c r="AG13"/>
  <c r="AB13"/>
  <c r="V13"/>
  <c r="AW13" s="1"/>
  <c r="AY13" s="1"/>
  <c r="P13"/>
  <c r="K13"/>
  <c r="F13"/>
  <c r="AG12"/>
  <c r="AB12"/>
  <c r="V12"/>
  <c r="AW12" s="1"/>
  <c r="AY12" s="1"/>
  <c r="U12"/>
  <c r="P12"/>
  <c r="K12"/>
  <c r="F12"/>
  <c r="AV11"/>
  <c r="AQ11"/>
  <c r="AL11"/>
  <c r="AG11"/>
  <c r="AB11"/>
  <c r="V11"/>
  <c r="AW11" s="1"/>
  <c r="AY11" s="1"/>
  <c r="U11"/>
  <c r="P11"/>
  <c r="K11"/>
  <c r="F11"/>
  <c r="AV10"/>
  <c r="AQ10"/>
  <c r="AL10"/>
  <c r="AG10"/>
  <c r="AB10"/>
  <c r="V10"/>
  <c r="AW10" s="1"/>
  <c r="AY10" s="1"/>
  <c r="U10"/>
  <c r="P10"/>
  <c r="K10"/>
  <c r="F10"/>
  <c r="AV9"/>
  <c r="AQ9"/>
  <c r="AL9"/>
  <c r="AG9"/>
  <c r="AB9"/>
  <c r="V9"/>
  <c r="AW9" s="1"/>
  <c r="AY9" s="1"/>
  <c r="P9"/>
  <c r="K9"/>
  <c r="F9"/>
  <c r="AV8"/>
  <c r="AQ8"/>
  <c r="AL8"/>
  <c r="AG8"/>
  <c r="AB8"/>
  <c r="U8"/>
  <c r="P8"/>
  <c r="V8" s="1"/>
  <c r="AW8" s="1"/>
  <c r="AY8" s="1"/>
  <c r="K8"/>
  <c r="F8"/>
  <c r="AV7"/>
  <c r="AQ7"/>
  <c r="AL7"/>
  <c r="AG7"/>
  <c r="AB7"/>
  <c r="U7"/>
  <c r="P7"/>
  <c r="V7" s="1"/>
  <c r="AW7" s="1"/>
  <c r="AY7" s="1"/>
  <c r="K7"/>
  <c r="F7"/>
  <c r="AV6"/>
  <c r="AQ6"/>
  <c r="AL6"/>
  <c r="AG6"/>
  <c r="AB6"/>
  <c r="U6"/>
  <c r="P6"/>
  <c r="V6" s="1"/>
  <c r="AW6" s="1"/>
  <c r="AY6" s="1"/>
  <c r="K6"/>
  <c r="F6"/>
  <c r="AV5"/>
  <c r="AQ5"/>
  <c r="AG5"/>
  <c r="AB5"/>
  <c r="U5"/>
  <c r="P5"/>
  <c r="K5"/>
  <c r="F5"/>
  <c r="V5" s="1"/>
  <c r="AW5" s="1"/>
  <c r="AY4"/>
  <c r="AL4"/>
  <c r="AG4"/>
  <c r="AB4"/>
  <c r="U4"/>
  <c r="P4"/>
  <c r="K4"/>
  <c r="F4"/>
  <c r="V4" s="1"/>
  <c r="AW15" l="1"/>
  <c r="AY15" s="1"/>
  <c r="AY5"/>
  <c r="U5" i="9" l="1"/>
  <c r="AV5"/>
  <c r="AV6"/>
  <c r="AV7"/>
  <c r="AV8"/>
  <c r="AV9"/>
  <c r="AV11"/>
  <c r="AX15" i="2"/>
  <c r="AX16" i="4"/>
  <c r="AX18" i="5"/>
  <c r="AX19" i="6"/>
  <c r="AX19" i="10"/>
  <c r="AV7" i="6"/>
  <c r="AV10"/>
  <c r="AV11"/>
  <c r="AV13"/>
  <c r="AX23" i="11"/>
  <c r="AV22"/>
  <c r="AQ22"/>
  <c r="AL22"/>
  <c r="AG22"/>
  <c r="AB22"/>
  <c r="U22"/>
  <c r="P22"/>
  <c r="K22"/>
  <c r="F22"/>
  <c r="U8"/>
  <c r="U10"/>
  <c r="U12"/>
  <c r="U13"/>
  <c r="U14"/>
  <c r="U15"/>
  <c r="U16"/>
  <c r="U17"/>
  <c r="U18"/>
  <c r="U20"/>
  <c r="P7"/>
  <c r="P8"/>
  <c r="P10"/>
  <c r="P12"/>
  <c r="P13"/>
  <c r="P14"/>
  <c r="P15"/>
  <c r="P16"/>
  <c r="P17"/>
  <c r="P18"/>
  <c r="P19"/>
  <c r="P20"/>
  <c r="K6"/>
  <c r="K7"/>
  <c r="K8"/>
  <c r="K10"/>
  <c r="K12"/>
  <c r="K13"/>
  <c r="K14"/>
  <c r="K15"/>
  <c r="K16"/>
  <c r="K17"/>
  <c r="K18"/>
  <c r="K19"/>
  <c r="K20"/>
  <c r="F6"/>
  <c r="F7"/>
  <c r="V7" s="1"/>
  <c r="F8"/>
  <c r="V8" s="1"/>
  <c r="AW8" s="1"/>
  <c r="AY8" s="1"/>
  <c r="F10"/>
  <c r="V10" s="1"/>
  <c r="AW12"/>
  <c r="AY12" s="1"/>
  <c r="F12"/>
  <c r="V12" s="1"/>
  <c r="F13"/>
  <c r="F14"/>
  <c r="V14" s="1"/>
  <c r="F15"/>
  <c r="V15" s="1"/>
  <c r="AW15" s="1"/>
  <c r="AY15" s="1"/>
  <c r="F16"/>
  <c r="V16" s="1"/>
  <c r="F17"/>
  <c r="V17" s="1"/>
  <c r="F18"/>
  <c r="V18" s="1"/>
  <c r="F19"/>
  <c r="V19" s="1"/>
  <c r="F20"/>
  <c r="V20" s="1"/>
  <c r="AW20" s="1"/>
  <c r="AY20" s="1"/>
  <c r="U7" i="10"/>
  <c r="U8"/>
  <c r="U10"/>
  <c r="U11"/>
  <c r="P7"/>
  <c r="P8"/>
  <c r="P10"/>
  <c r="P11"/>
  <c r="K7"/>
  <c r="K8"/>
  <c r="K10"/>
  <c r="K11"/>
  <c r="K13"/>
  <c r="F6"/>
  <c r="F7"/>
  <c r="F8"/>
  <c r="F10"/>
  <c r="F11"/>
  <c r="U7" i="7"/>
  <c r="P7"/>
  <c r="P8"/>
  <c r="K7"/>
  <c r="F7"/>
  <c r="F8"/>
  <c r="U6" i="8"/>
  <c r="U7"/>
  <c r="U8"/>
  <c r="U9"/>
  <c r="U11"/>
  <c r="U12"/>
  <c r="U14"/>
  <c r="P6"/>
  <c r="P7"/>
  <c r="P8"/>
  <c r="P9"/>
  <c r="P11"/>
  <c r="P12"/>
  <c r="P14"/>
  <c r="P15"/>
  <c r="K6"/>
  <c r="K7"/>
  <c r="K8"/>
  <c r="K9"/>
  <c r="K11"/>
  <c r="K12"/>
  <c r="K14"/>
  <c r="K15"/>
  <c r="K16"/>
  <c r="K17"/>
  <c r="F6"/>
  <c r="F7"/>
  <c r="F8"/>
  <c r="F9"/>
  <c r="F11"/>
  <c r="V11" s="1"/>
  <c r="F12"/>
  <c r="V12" s="1"/>
  <c r="F14"/>
  <c r="V14" s="1"/>
  <c r="F15"/>
  <c r="V15" s="1"/>
  <c r="F16"/>
  <c r="F17"/>
  <c r="AL5" i="9"/>
  <c r="AL6"/>
  <c r="AL7"/>
  <c r="AL8"/>
  <c r="AL9"/>
  <c r="AL11"/>
  <c r="AL12"/>
  <c r="AL14"/>
  <c r="AL15"/>
  <c r="AL16"/>
  <c r="AL19"/>
  <c r="AL20"/>
  <c r="AG5"/>
  <c r="AG6"/>
  <c r="AG7"/>
  <c r="AG8"/>
  <c r="AG9"/>
  <c r="AG11"/>
  <c r="AG12"/>
  <c r="AG14"/>
  <c r="AG15"/>
  <c r="AG16"/>
  <c r="AG19"/>
  <c r="AG20"/>
  <c r="AB5"/>
  <c r="AB6"/>
  <c r="AB7"/>
  <c r="AB8"/>
  <c r="AB9"/>
  <c r="AB11"/>
  <c r="AB12"/>
  <c r="AB14"/>
  <c r="AB15"/>
  <c r="AB16"/>
  <c r="AB19"/>
  <c r="AB20"/>
  <c r="U6"/>
  <c r="U7"/>
  <c r="U8"/>
  <c r="U11"/>
  <c r="U12"/>
  <c r="U14"/>
  <c r="U15"/>
  <c r="U16"/>
  <c r="U19"/>
  <c r="U20"/>
  <c r="P5"/>
  <c r="P6"/>
  <c r="P7"/>
  <c r="P8"/>
  <c r="P9"/>
  <c r="P11"/>
  <c r="P12"/>
  <c r="P14"/>
  <c r="P15"/>
  <c r="P16"/>
  <c r="P19"/>
  <c r="K5"/>
  <c r="K6"/>
  <c r="K7"/>
  <c r="K8"/>
  <c r="K9"/>
  <c r="K11"/>
  <c r="K12"/>
  <c r="K14"/>
  <c r="K15"/>
  <c r="K16"/>
  <c r="K19"/>
  <c r="K20"/>
  <c r="F5"/>
  <c r="F6"/>
  <c r="F7"/>
  <c r="F8"/>
  <c r="F9"/>
  <c r="V9" s="1"/>
  <c r="F11"/>
  <c r="V11" s="1"/>
  <c r="F12"/>
  <c r="F14"/>
  <c r="V14" s="1"/>
  <c r="AW14" s="1"/>
  <c r="AY14" s="1"/>
  <c r="F15"/>
  <c r="V15" s="1"/>
  <c r="F16"/>
  <c r="V16" s="1"/>
  <c r="AW16" s="1"/>
  <c r="AY16" s="1"/>
  <c r="F19"/>
  <c r="V19" s="1"/>
  <c r="F20"/>
  <c r="V20" s="1"/>
  <c r="AW20" s="1"/>
  <c r="AY20" s="1"/>
  <c r="AV20" i="11"/>
  <c r="AQ20"/>
  <c r="AL20"/>
  <c r="AG20"/>
  <c r="AB20"/>
  <c r="AV19"/>
  <c r="AQ19"/>
  <c r="AL19"/>
  <c r="AG19"/>
  <c r="AB19"/>
  <c r="AV18"/>
  <c r="AQ18"/>
  <c r="AL18"/>
  <c r="AG18"/>
  <c r="AB18"/>
  <c r="AV17"/>
  <c r="AQ17"/>
  <c r="AL17"/>
  <c r="AG17"/>
  <c r="AB17"/>
  <c r="AV16"/>
  <c r="AQ16"/>
  <c r="AL16"/>
  <c r="AG16"/>
  <c r="AB16"/>
  <c r="AV15"/>
  <c r="AQ15"/>
  <c r="AL15"/>
  <c r="AG15"/>
  <c r="AB15"/>
  <c r="AV14"/>
  <c r="AQ14"/>
  <c r="AL14"/>
  <c r="AG14"/>
  <c r="AB14"/>
  <c r="AV13"/>
  <c r="AQ13"/>
  <c r="AL13"/>
  <c r="AG13"/>
  <c r="AB13"/>
  <c r="AV12"/>
  <c r="AQ12"/>
  <c r="AL12"/>
  <c r="AG12"/>
  <c r="AB12"/>
  <c r="AV10"/>
  <c r="AQ10"/>
  <c r="AL10"/>
  <c r="AG10"/>
  <c r="AB10"/>
  <c r="AV8"/>
  <c r="AQ8"/>
  <c r="AL8"/>
  <c r="AG8"/>
  <c r="AB8"/>
  <c r="AV7"/>
  <c r="AQ7"/>
  <c r="AL7"/>
  <c r="AG7"/>
  <c r="AB7"/>
  <c r="AV6"/>
  <c r="AQ6"/>
  <c r="AL6"/>
  <c r="AG6"/>
  <c r="AB6"/>
  <c r="U6"/>
  <c r="P6"/>
  <c r="V6" s="1"/>
  <c r="AV5"/>
  <c r="AQ5"/>
  <c r="AL5"/>
  <c r="AG5"/>
  <c r="AB5"/>
  <c r="U5"/>
  <c r="P5"/>
  <c r="K5"/>
  <c r="F5"/>
  <c r="AV4"/>
  <c r="AQ4"/>
  <c r="AL4"/>
  <c r="AG4"/>
  <c r="AB4"/>
  <c r="U4"/>
  <c r="P4"/>
  <c r="K4"/>
  <c r="F4"/>
  <c r="AQ18" i="10"/>
  <c r="AL18"/>
  <c r="AG18"/>
  <c r="AB18"/>
  <c r="U18"/>
  <c r="P18"/>
  <c r="K18"/>
  <c r="F18"/>
  <c r="AQ17"/>
  <c r="AL17"/>
  <c r="AG17"/>
  <c r="AB17"/>
  <c r="U17"/>
  <c r="P17"/>
  <c r="K17"/>
  <c r="F17"/>
  <c r="AQ15"/>
  <c r="AL15"/>
  <c r="AG15"/>
  <c r="AB15"/>
  <c r="U15"/>
  <c r="P15"/>
  <c r="K15"/>
  <c r="F15"/>
  <c r="AQ14"/>
  <c r="AL14"/>
  <c r="AG14"/>
  <c r="AB14"/>
  <c r="U14"/>
  <c r="P14"/>
  <c r="K14"/>
  <c r="F14"/>
  <c r="AQ13"/>
  <c r="AL13"/>
  <c r="AG13"/>
  <c r="AB13"/>
  <c r="U13"/>
  <c r="P13"/>
  <c r="F13"/>
  <c r="V13" s="1"/>
  <c r="AQ11"/>
  <c r="AL11"/>
  <c r="AG11"/>
  <c r="AB11"/>
  <c r="AV10"/>
  <c r="AQ10"/>
  <c r="AL10"/>
  <c r="AG10"/>
  <c r="AB10"/>
  <c r="AV8"/>
  <c r="AQ8"/>
  <c r="AL8"/>
  <c r="AG8"/>
  <c r="AB8"/>
  <c r="AQ7"/>
  <c r="AL7"/>
  <c r="AG7"/>
  <c r="AB7"/>
  <c r="AV6"/>
  <c r="AQ6"/>
  <c r="AL6"/>
  <c r="AG6"/>
  <c r="AB6"/>
  <c r="U6"/>
  <c r="P6"/>
  <c r="K6"/>
  <c r="AV5"/>
  <c r="AQ5"/>
  <c r="AL5"/>
  <c r="AG5"/>
  <c r="AB5"/>
  <c r="U5"/>
  <c r="P5"/>
  <c r="K5"/>
  <c r="F5"/>
  <c r="AV4"/>
  <c r="AQ4"/>
  <c r="AL4"/>
  <c r="AG4"/>
  <c r="AB4"/>
  <c r="U4"/>
  <c r="P4"/>
  <c r="K4"/>
  <c r="F4"/>
  <c r="V4" s="1"/>
  <c r="AW4" s="1"/>
  <c r="AY4" s="1"/>
  <c r="AX21" i="9"/>
  <c r="AQ20"/>
  <c r="P20"/>
  <c r="AQ19"/>
  <c r="AQ16"/>
  <c r="AQ15"/>
  <c r="AV14"/>
  <c r="AQ14"/>
  <c r="AQ12"/>
  <c r="AQ11"/>
  <c r="AQ9"/>
  <c r="AQ8"/>
  <c r="AQ7"/>
  <c r="AQ6"/>
  <c r="AQ5"/>
  <c r="AV4"/>
  <c r="AQ4"/>
  <c r="AL4"/>
  <c r="AG4"/>
  <c r="AB4"/>
  <c r="U4"/>
  <c r="P4"/>
  <c r="K4"/>
  <c r="F4"/>
  <c r="AL5" i="1"/>
  <c r="AL6"/>
  <c r="AL7"/>
  <c r="AL8"/>
  <c r="AL9"/>
  <c r="AL10"/>
  <c r="AL11"/>
  <c r="AL12"/>
  <c r="AL13"/>
  <c r="AL4"/>
  <c r="AL5" i="2"/>
  <c r="AL6"/>
  <c r="AL7"/>
  <c r="AL8"/>
  <c r="AL9"/>
  <c r="AL10"/>
  <c r="AL11"/>
  <c r="AL12"/>
  <c r="AL13"/>
  <c r="AL14"/>
  <c r="AL4"/>
  <c r="AL5" i="4"/>
  <c r="AL6"/>
  <c r="AL7"/>
  <c r="AL8"/>
  <c r="AL9"/>
  <c r="AL10"/>
  <c r="AL11"/>
  <c r="AL12"/>
  <c r="AL13"/>
  <c r="AL14"/>
  <c r="AL15"/>
  <c r="AL4"/>
  <c r="AL5" i="5"/>
  <c r="AL6"/>
  <c r="AL7"/>
  <c r="AL10"/>
  <c r="AL11"/>
  <c r="AL12"/>
  <c r="AL13"/>
  <c r="AL14"/>
  <c r="AL15"/>
  <c r="AL6" i="6"/>
  <c r="AL7"/>
  <c r="AL10"/>
  <c r="AL11"/>
  <c r="AL12"/>
  <c r="AL13"/>
  <c r="AL14"/>
  <c r="AL15"/>
  <c r="AL18"/>
  <c r="AL6" i="7"/>
  <c r="AL7"/>
  <c r="AL8"/>
  <c r="AL9"/>
  <c r="AL11"/>
  <c r="AL13"/>
  <c r="AL14"/>
  <c r="AL15"/>
  <c r="AL16"/>
  <c r="AL17"/>
  <c r="AL18"/>
  <c r="U20" i="8"/>
  <c r="P20"/>
  <c r="K20"/>
  <c r="F20"/>
  <c r="V20" s="1"/>
  <c r="AQ20"/>
  <c r="AG20"/>
  <c r="AB20"/>
  <c r="AL6"/>
  <c r="AL7"/>
  <c r="AL8"/>
  <c r="AL9"/>
  <c r="AL11"/>
  <c r="AL12"/>
  <c r="AL14"/>
  <c r="AL15"/>
  <c r="AL16"/>
  <c r="AL17"/>
  <c r="AL20"/>
  <c r="AX21"/>
  <c r="AQ12"/>
  <c r="AG12"/>
  <c r="AB12"/>
  <c r="AQ17"/>
  <c r="AG17"/>
  <c r="AB17"/>
  <c r="U17"/>
  <c r="P17"/>
  <c r="AQ16"/>
  <c r="AG16"/>
  <c r="AB16"/>
  <c r="U16"/>
  <c r="P16"/>
  <c r="V16"/>
  <c r="AQ15"/>
  <c r="AG15"/>
  <c r="AB15"/>
  <c r="U15"/>
  <c r="AQ14"/>
  <c r="AG14"/>
  <c r="AB14"/>
  <c r="AV11"/>
  <c r="AQ11"/>
  <c r="AG11"/>
  <c r="AB11"/>
  <c r="AV9"/>
  <c r="AQ9"/>
  <c r="AG9"/>
  <c r="AB9"/>
  <c r="AV8"/>
  <c r="AQ8"/>
  <c r="AG8"/>
  <c r="AB8"/>
  <c r="AQ7"/>
  <c r="AG7"/>
  <c r="AB7"/>
  <c r="AV6"/>
  <c r="AQ6"/>
  <c r="AG6"/>
  <c r="AB6"/>
  <c r="AQ7" i="7"/>
  <c r="AG7"/>
  <c r="AB7"/>
  <c r="AQ18"/>
  <c r="AG18"/>
  <c r="AB18"/>
  <c r="U18"/>
  <c r="P18"/>
  <c r="K18"/>
  <c r="F18"/>
  <c r="AQ17"/>
  <c r="AG17"/>
  <c r="AB17"/>
  <c r="U17"/>
  <c r="P17"/>
  <c r="K17"/>
  <c r="F17"/>
  <c r="AQ16"/>
  <c r="AG16"/>
  <c r="AB16"/>
  <c r="U16"/>
  <c r="P16"/>
  <c r="K16"/>
  <c r="F16"/>
  <c r="AV15"/>
  <c r="AQ15"/>
  <c r="AG15"/>
  <c r="AB15"/>
  <c r="U15"/>
  <c r="P15"/>
  <c r="K15"/>
  <c r="F15"/>
  <c r="AQ14"/>
  <c r="AG14"/>
  <c r="AB14"/>
  <c r="U14"/>
  <c r="P14"/>
  <c r="K14"/>
  <c r="F14"/>
  <c r="AQ13"/>
  <c r="AG13"/>
  <c r="AB13"/>
  <c r="U13"/>
  <c r="P13"/>
  <c r="K13"/>
  <c r="F13"/>
  <c r="AV11"/>
  <c r="AQ11"/>
  <c r="AG11"/>
  <c r="AB11"/>
  <c r="U11"/>
  <c r="P11"/>
  <c r="K11"/>
  <c r="F11"/>
  <c r="AV9"/>
  <c r="AQ9"/>
  <c r="AG9"/>
  <c r="AB9"/>
  <c r="U9"/>
  <c r="P9"/>
  <c r="K9"/>
  <c r="F9"/>
  <c r="AV8"/>
  <c r="AQ8"/>
  <c r="AG8"/>
  <c r="AB8"/>
  <c r="U8"/>
  <c r="K8"/>
  <c r="AV6"/>
  <c r="AQ6"/>
  <c r="AG6"/>
  <c r="AB6"/>
  <c r="U6"/>
  <c r="P6"/>
  <c r="F6"/>
  <c r="V6" s="1"/>
  <c r="AW6" s="1"/>
  <c r="AQ18" i="6"/>
  <c r="AG18"/>
  <c r="AB18"/>
  <c r="U18"/>
  <c r="P18"/>
  <c r="K18"/>
  <c r="F18"/>
  <c r="AQ15"/>
  <c r="AG15"/>
  <c r="AB15"/>
  <c r="U15"/>
  <c r="P15"/>
  <c r="K15"/>
  <c r="F15"/>
  <c r="V15" s="1"/>
  <c r="AQ14"/>
  <c r="AG14"/>
  <c r="AB14"/>
  <c r="U14"/>
  <c r="P14"/>
  <c r="K14"/>
  <c r="F14"/>
  <c r="AQ13"/>
  <c r="AG13"/>
  <c r="AB13"/>
  <c r="U13"/>
  <c r="P13"/>
  <c r="K13"/>
  <c r="F13"/>
  <c r="V13" s="1"/>
  <c r="AQ12"/>
  <c r="AG12"/>
  <c r="AB12"/>
  <c r="U12"/>
  <c r="P12"/>
  <c r="K12"/>
  <c r="F12"/>
  <c r="AQ11"/>
  <c r="AG11"/>
  <c r="AB11"/>
  <c r="U11"/>
  <c r="P11"/>
  <c r="K11"/>
  <c r="F11"/>
  <c r="V11" s="1"/>
  <c r="AQ10"/>
  <c r="AG10"/>
  <c r="AB10"/>
  <c r="U10"/>
  <c r="P10"/>
  <c r="K10"/>
  <c r="F10"/>
  <c r="AQ7"/>
  <c r="AG7"/>
  <c r="AB7"/>
  <c r="U7"/>
  <c r="P7"/>
  <c r="K7"/>
  <c r="F7"/>
  <c r="AV6"/>
  <c r="AQ6"/>
  <c r="AG6"/>
  <c r="AB6"/>
  <c r="U6"/>
  <c r="P6"/>
  <c r="K6"/>
  <c r="F6"/>
  <c r="AQ15" i="5"/>
  <c r="AG15"/>
  <c r="AB15"/>
  <c r="U15"/>
  <c r="P15"/>
  <c r="K15"/>
  <c r="F15"/>
  <c r="AQ14"/>
  <c r="AG14"/>
  <c r="AB14"/>
  <c r="U14"/>
  <c r="P14"/>
  <c r="K14"/>
  <c r="F14"/>
  <c r="V14" s="1"/>
  <c r="AW14" s="1"/>
  <c r="AY14" s="1"/>
  <c r="AQ13"/>
  <c r="AG13"/>
  <c r="AB13"/>
  <c r="U13"/>
  <c r="P13"/>
  <c r="K13"/>
  <c r="F13"/>
  <c r="AQ12"/>
  <c r="AG12"/>
  <c r="AB12"/>
  <c r="U12"/>
  <c r="P12"/>
  <c r="K12"/>
  <c r="F12"/>
  <c r="AV11"/>
  <c r="AQ11"/>
  <c r="AG11"/>
  <c r="AB11"/>
  <c r="U11"/>
  <c r="P11"/>
  <c r="K11"/>
  <c r="F11"/>
  <c r="V11" s="1"/>
  <c r="AW11" s="1"/>
  <c r="AY11" s="1"/>
  <c r="AV10"/>
  <c r="AQ10"/>
  <c r="AG10"/>
  <c r="AB10"/>
  <c r="U10"/>
  <c r="P10"/>
  <c r="K10"/>
  <c r="F10"/>
  <c r="V10" s="1"/>
  <c r="AW10" s="1"/>
  <c r="AY10" s="1"/>
  <c r="AV7"/>
  <c r="AQ7"/>
  <c r="AG7"/>
  <c r="AB7"/>
  <c r="U7"/>
  <c r="P7"/>
  <c r="K7"/>
  <c r="F7"/>
  <c r="AV6"/>
  <c r="AQ6"/>
  <c r="AG6"/>
  <c r="AB6"/>
  <c r="U6"/>
  <c r="P6"/>
  <c r="K6"/>
  <c r="F6"/>
  <c r="AV5"/>
  <c r="AQ5"/>
  <c r="AG5"/>
  <c r="AB5"/>
  <c r="U5"/>
  <c r="P5"/>
  <c r="K5"/>
  <c r="F5"/>
  <c r="V5" s="1"/>
  <c r="AW5" s="1"/>
  <c r="AY5" s="1"/>
  <c r="AQ15" i="4"/>
  <c r="AG15"/>
  <c r="AB15"/>
  <c r="U15"/>
  <c r="P15"/>
  <c r="K15"/>
  <c r="F15"/>
  <c r="F14" i="2"/>
  <c r="K14"/>
  <c r="P14"/>
  <c r="U14"/>
  <c r="AV14"/>
  <c r="AQ14"/>
  <c r="AG14"/>
  <c r="AB14"/>
  <c r="AQ14" i="4"/>
  <c r="AG14"/>
  <c r="AB14"/>
  <c r="U14"/>
  <c r="P14"/>
  <c r="K14"/>
  <c r="F14"/>
  <c r="V14" s="1"/>
  <c r="AW14" s="1"/>
  <c r="AY14" s="1"/>
  <c r="F4" i="2"/>
  <c r="K4"/>
  <c r="P4"/>
  <c r="U4"/>
  <c r="V4"/>
  <c r="F5"/>
  <c r="K5"/>
  <c r="P5"/>
  <c r="U5"/>
  <c r="F6"/>
  <c r="K6"/>
  <c r="V6" s="1"/>
  <c r="P6"/>
  <c r="U6"/>
  <c r="F7"/>
  <c r="K7"/>
  <c r="P7"/>
  <c r="U7"/>
  <c r="F8"/>
  <c r="K8"/>
  <c r="P8"/>
  <c r="U8"/>
  <c r="V8"/>
  <c r="AW8" s="1"/>
  <c r="AY8" s="1"/>
  <c r="F9"/>
  <c r="K9"/>
  <c r="P9"/>
  <c r="U9"/>
  <c r="F10"/>
  <c r="K10"/>
  <c r="V10" s="1"/>
  <c r="AW10" s="1"/>
  <c r="AY10" s="1"/>
  <c r="P10"/>
  <c r="U10"/>
  <c r="F11"/>
  <c r="K11"/>
  <c r="P11"/>
  <c r="U11"/>
  <c r="F12"/>
  <c r="K12"/>
  <c r="P12"/>
  <c r="U12"/>
  <c r="V12"/>
  <c r="AW12" s="1"/>
  <c r="AY12" s="1"/>
  <c r="F13"/>
  <c r="K13"/>
  <c r="P13"/>
  <c r="U13"/>
  <c r="AQ13" i="4"/>
  <c r="AG13"/>
  <c r="AB13"/>
  <c r="U13"/>
  <c r="P13"/>
  <c r="K13"/>
  <c r="F13"/>
  <c r="AQ12"/>
  <c r="AG12"/>
  <c r="AB12"/>
  <c r="U12"/>
  <c r="P12"/>
  <c r="K12"/>
  <c r="F12"/>
  <c r="V12" s="1"/>
  <c r="AW12" s="1"/>
  <c r="AY12" s="1"/>
  <c r="AV11"/>
  <c r="AQ11"/>
  <c r="AG11"/>
  <c r="AB11"/>
  <c r="U11"/>
  <c r="P11"/>
  <c r="K11"/>
  <c r="F11"/>
  <c r="V11" s="1"/>
  <c r="AW11" s="1"/>
  <c r="AY11" s="1"/>
  <c r="AV10"/>
  <c r="AQ10"/>
  <c r="AG10"/>
  <c r="AB10"/>
  <c r="U10"/>
  <c r="P10"/>
  <c r="K10"/>
  <c r="F10"/>
  <c r="V10" s="1"/>
  <c r="AW10" s="1"/>
  <c r="AY10" s="1"/>
  <c r="AV9"/>
  <c r="AQ9"/>
  <c r="AG9"/>
  <c r="AB9"/>
  <c r="U9"/>
  <c r="P9"/>
  <c r="K9"/>
  <c r="F9"/>
  <c r="V9" s="1"/>
  <c r="AW9" s="1"/>
  <c r="AY9" s="1"/>
  <c r="AV8"/>
  <c r="AQ8"/>
  <c r="AG8"/>
  <c r="AB8"/>
  <c r="U8"/>
  <c r="P8"/>
  <c r="K8"/>
  <c r="F8"/>
  <c r="V8" s="1"/>
  <c r="AW8" s="1"/>
  <c r="AY8" s="1"/>
  <c r="AV7"/>
  <c r="AQ7"/>
  <c r="AG7"/>
  <c r="AB7"/>
  <c r="U7"/>
  <c r="P7"/>
  <c r="K7"/>
  <c r="F7"/>
  <c r="V7" s="1"/>
  <c r="AV6"/>
  <c r="AQ6"/>
  <c r="AG6"/>
  <c r="AB6"/>
  <c r="U6"/>
  <c r="P6"/>
  <c r="K6"/>
  <c r="F6"/>
  <c r="AV5"/>
  <c r="AQ5"/>
  <c r="AG5"/>
  <c r="AB5"/>
  <c r="U5"/>
  <c r="P5"/>
  <c r="K5"/>
  <c r="F5"/>
  <c r="AV4"/>
  <c r="AQ4"/>
  <c r="AG4"/>
  <c r="AB4"/>
  <c r="U4"/>
  <c r="P4"/>
  <c r="K4"/>
  <c r="F4"/>
  <c r="AV13" i="2"/>
  <c r="AQ13"/>
  <c r="AG13"/>
  <c r="AB13"/>
  <c r="AV12"/>
  <c r="AQ12"/>
  <c r="AG12"/>
  <c r="AB12"/>
  <c r="AV11"/>
  <c r="AQ11"/>
  <c r="AG11"/>
  <c r="AB11"/>
  <c r="AV10"/>
  <c r="AQ10"/>
  <c r="AG10"/>
  <c r="AB10"/>
  <c r="AV9"/>
  <c r="AQ9"/>
  <c r="AG9"/>
  <c r="AB9"/>
  <c r="AV8"/>
  <c r="AQ8"/>
  <c r="AG8"/>
  <c r="AB8"/>
  <c r="AV7"/>
  <c r="AQ7"/>
  <c r="AG7"/>
  <c r="AB7"/>
  <c r="AV6"/>
  <c r="AQ6"/>
  <c r="AG6"/>
  <c r="AB6"/>
  <c r="AV5"/>
  <c r="AQ5"/>
  <c r="AG5"/>
  <c r="AB5"/>
  <c r="AV4"/>
  <c r="AQ4"/>
  <c r="AG4"/>
  <c r="AB4"/>
  <c r="AV5" i="1"/>
  <c r="AV6"/>
  <c r="AV7"/>
  <c r="AV8"/>
  <c r="AV9"/>
  <c r="AV10"/>
  <c r="AV11"/>
  <c r="AV12"/>
  <c r="AV13"/>
  <c r="AV4"/>
  <c r="AQ5"/>
  <c r="AQ6"/>
  <c r="AQ7"/>
  <c r="AQ8"/>
  <c r="AQ9"/>
  <c r="AQ10"/>
  <c r="AQ11"/>
  <c r="AQ12"/>
  <c r="AQ13"/>
  <c r="AQ4"/>
  <c r="AG5"/>
  <c r="AG6"/>
  <c r="AG7"/>
  <c r="AG8"/>
  <c r="AG9"/>
  <c r="AG10"/>
  <c r="AG11"/>
  <c r="AG12"/>
  <c r="AG13"/>
  <c r="AG4"/>
  <c r="AB5"/>
  <c r="AB6"/>
  <c r="AB7"/>
  <c r="AB8"/>
  <c r="AB9"/>
  <c r="AB10"/>
  <c r="AB11"/>
  <c r="AB12"/>
  <c r="AB13"/>
  <c r="AB4"/>
  <c r="U13"/>
  <c r="U5"/>
  <c r="U6"/>
  <c r="U7"/>
  <c r="U8"/>
  <c r="U9"/>
  <c r="U10"/>
  <c r="U11"/>
  <c r="U12"/>
  <c r="U4"/>
  <c r="P5"/>
  <c r="P6"/>
  <c r="P7"/>
  <c r="P8"/>
  <c r="P9"/>
  <c r="P10"/>
  <c r="P11"/>
  <c r="P12"/>
  <c r="P13"/>
  <c r="P4"/>
  <c r="K5"/>
  <c r="K6"/>
  <c r="K7"/>
  <c r="K8"/>
  <c r="K9"/>
  <c r="K10"/>
  <c r="K11"/>
  <c r="K12"/>
  <c r="K13"/>
  <c r="K4"/>
  <c r="F5"/>
  <c r="V5" s="1"/>
  <c r="F6"/>
  <c r="V6" s="1"/>
  <c r="F7"/>
  <c r="V7" s="1"/>
  <c r="F8"/>
  <c r="V8" s="1"/>
  <c r="AW8" s="1"/>
  <c r="AY8" s="1"/>
  <c r="F9"/>
  <c r="V9" s="1"/>
  <c r="F10"/>
  <c r="V10" s="1"/>
  <c r="F11"/>
  <c r="V11" s="1"/>
  <c r="AW11" s="1"/>
  <c r="AY11" s="1"/>
  <c r="F12"/>
  <c r="V12" s="1"/>
  <c r="AW12" s="1"/>
  <c r="AY12" s="1"/>
  <c r="F13"/>
  <c r="V13" s="1"/>
  <c r="AW13" s="1"/>
  <c r="AY13" s="1"/>
  <c r="F4"/>
  <c r="V4" s="1"/>
  <c r="V12" i="9" l="1"/>
  <c r="V8"/>
  <c r="V7"/>
  <c r="V6"/>
  <c r="AW6" s="1"/>
  <c r="AY6" s="1"/>
  <c r="V7" i="8"/>
  <c r="V8"/>
  <c r="AW8" s="1"/>
  <c r="AY8" s="1"/>
  <c r="V6"/>
  <c r="AW15"/>
  <c r="AY15" s="1"/>
  <c r="AW14"/>
  <c r="AY14" s="1"/>
  <c r="AW12"/>
  <c r="AY11" s="1"/>
  <c r="V14" i="7"/>
  <c r="AW14" s="1"/>
  <c r="V7"/>
  <c r="AW7" s="1"/>
  <c r="V6" i="6"/>
  <c r="AW6" s="1"/>
  <c r="AY6" s="1"/>
  <c r="V7"/>
  <c r="AW7" s="1"/>
  <c r="AY7" s="1"/>
  <c r="V7" i="5"/>
  <c r="AW7" s="1"/>
  <c r="AY7" s="1"/>
  <c r="V6"/>
  <c r="AW6" s="1"/>
  <c r="AY6" s="1"/>
  <c r="AW7" i="4"/>
  <c r="AY7" s="1"/>
  <c r="V6"/>
  <c r="AW6" s="1"/>
  <c r="AY6" s="1"/>
  <c r="V5"/>
  <c r="AW5" s="1"/>
  <c r="AY5" s="1"/>
  <c r="V4"/>
  <c r="AW4" s="1"/>
  <c r="V11" i="10"/>
  <c r="V10"/>
  <c r="AW11" s="1"/>
  <c r="AY10" s="1"/>
  <c r="V7"/>
  <c r="AW7" s="1"/>
  <c r="AY7" s="1"/>
  <c r="V6"/>
  <c r="AW6" s="1"/>
  <c r="AY6" s="1"/>
  <c r="V13" i="11"/>
  <c r="AW13" s="1"/>
  <c r="AY13" s="1"/>
  <c r="AW6"/>
  <c r="AY6" s="1"/>
  <c r="AW6" i="2"/>
  <c r="AY6" s="1"/>
  <c r="AW16" i="11"/>
  <c r="AY16" s="1"/>
  <c r="AW20" i="8"/>
  <c r="AY20" s="1"/>
  <c r="V17" i="7"/>
  <c r="AW17" s="1"/>
  <c r="V12" i="5"/>
  <c r="AW12" s="1"/>
  <c r="AY12" s="1"/>
  <c r="V5" i="11"/>
  <c r="V5" i="9"/>
  <c r="V4"/>
  <c r="AW4" s="1"/>
  <c r="AY4" s="1"/>
  <c r="V13" i="2"/>
  <c r="AW13" s="1"/>
  <c r="AY13" s="1"/>
  <c r="V9"/>
  <c r="AW9" s="1"/>
  <c r="AY9" s="1"/>
  <c r="V5"/>
  <c r="AW5" s="1"/>
  <c r="AY5" s="1"/>
  <c r="AW11" i="6"/>
  <c r="AY11" s="1"/>
  <c r="AW13"/>
  <c r="AY13" s="1"/>
  <c r="AW15"/>
  <c r="AY15" s="1"/>
  <c r="V8" i="7"/>
  <c r="AW8" s="1"/>
  <c r="AW10" i="1"/>
  <c r="AY10" s="1"/>
  <c r="AW6"/>
  <c r="AY6" s="1"/>
  <c r="AW9"/>
  <c r="AY9" s="1"/>
  <c r="AW5"/>
  <c r="AY5" s="1"/>
  <c r="V13" i="4"/>
  <c r="AW13" s="1"/>
  <c r="AY13" s="1"/>
  <c r="V11" i="2"/>
  <c r="AW11" s="1"/>
  <c r="AY11" s="1"/>
  <c r="V7"/>
  <c r="AW7" s="1"/>
  <c r="AY7" s="1"/>
  <c r="V15" i="4"/>
  <c r="AW15" s="1"/>
  <c r="AY15" s="1"/>
  <c r="V13" i="5"/>
  <c r="AY13" s="1"/>
  <c r="V15"/>
  <c r="AW15" s="1"/>
  <c r="AY15" s="1"/>
  <c r="V18" i="6"/>
  <c r="AW18" s="1"/>
  <c r="AY18" s="1"/>
  <c r="V10"/>
  <c r="V12"/>
  <c r="V14"/>
  <c r="V9" i="7"/>
  <c r="V11"/>
  <c r="V13"/>
  <c r="AW13" s="1"/>
  <c r="V15"/>
  <c r="V16"/>
  <c r="AW16" s="1"/>
  <c r="V18"/>
  <c r="AW18" s="1"/>
  <c r="AW4" i="2"/>
  <c r="AW8" i="9"/>
  <c r="AY8" s="1"/>
  <c r="V4" i="11"/>
  <c r="AW4" s="1"/>
  <c r="AY4" s="1"/>
  <c r="AW7"/>
  <c r="AY7" s="1"/>
  <c r="AW17"/>
  <c r="AY17" s="1"/>
  <c r="V9" i="8"/>
  <c r="V22" i="11"/>
  <c r="AW22" s="1"/>
  <c r="AY22" s="1"/>
  <c r="AW14"/>
  <c r="AY14" s="1"/>
  <c r="AW18"/>
  <c r="AY18" s="1"/>
  <c r="V8" i="10"/>
  <c r="AW8" s="1"/>
  <c r="AY8" s="1"/>
  <c r="AW5" i="11"/>
  <c r="AY5" s="1"/>
  <c r="AW7" i="1"/>
  <c r="AY7" s="1"/>
  <c r="AW19" i="11"/>
  <c r="AY19" s="1"/>
  <c r="AW9" i="8"/>
  <c r="AY9" s="1"/>
  <c r="V14" i="10"/>
  <c r="AW14" s="1"/>
  <c r="AY14" s="1"/>
  <c r="V17"/>
  <c r="AW17" s="1"/>
  <c r="AY17" s="1"/>
  <c r="V5"/>
  <c r="AW5" s="1"/>
  <c r="AY5" s="1"/>
  <c r="AW10"/>
  <c r="AY9" s="1"/>
  <c r="AW13"/>
  <c r="AY13" s="1"/>
  <c r="V15"/>
  <c r="AW15" s="1"/>
  <c r="AY15" s="1"/>
  <c r="V18"/>
  <c r="AW18" s="1"/>
  <c r="AY18" s="1"/>
  <c r="AW10" i="11"/>
  <c r="AY10" s="1"/>
  <c r="AW5" i="9"/>
  <c r="AY5" s="1"/>
  <c r="AW7"/>
  <c r="AY7" s="1"/>
  <c r="AW9"/>
  <c r="AY9" s="1"/>
  <c r="AW12"/>
  <c r="AY11" s="1"/>
  <c r="AY12"/>
  <c r="AW15"/>
  <c r="AY15" s="1"/>
  <c r="AW19"/>
  <c r="AY19" s="1"/>
  <c r="AW11"/>
  <c r="AY10" s="1"/>
  <c r="AW4" i="1"/>
  <c r="AY4" s="1"/>
  <c r="AW9" i="7"/>
  <c r="AW11"/>
  <c r="AW15"/>
  <c r="AW16" i="8"/>
  <c r="AY16" s="1"/>
  <c r="AW6"/>
  <c r="AY6" s="1"/>
  <c r="AW7"/>
  <c r="AY7" s="1"/>
  <c r="V17"/>
  <c r="AW17" s="1"/>
  <c r="AY17" s="1"/>
  <c r="V14" i="2"/>
  <c r="AW14" s="1"/>
  <c r="AY14" s="1"/>
  <c r="AY11" i="10" l="1"/>
  <c r="AY4" i="4"/>
  <c r="AW16"/>
  <c r="AY16" s="1"/>
  <c r="AY4" i="2"/>
  <c r="AW15"/>
  <c r="AY15" s="1"/>
  <c r="AW14" i="6"/>
  <c r="AY14" s="1"/>
  <c r="AW10"/>
  <c r="AY10" s="1"/>
  <c r="AW12"/>
  <c r="AY12" s="1"/>
  <c r="AW21" i="7"/>
  <c r="AW18" i="5"/>
  <c r="AY18" s="1"/>
  <c r="AW21" i="9"/>
  <c r="AY21" s="1"/>
  <c r="AW23" i="11"/>
  <c r="AY23" s="1"/>
  <c r="AW19" i="10"/>
  <c r="AY19" s="1"/>
  <c r="AW11" i="8"/>
  <c r="AY10" s="1"/>
  <c r="AY12"/>
  <c r="AW19" i="6" l="1"/>
  <c r="AY19" s="1"/>
  <c r="AW21" i="8"/>
  <c r="AY21" s="1"/>
</calcChain>
</file>

<file path=xl/sharedStrings.xml><?xml version="1.0" encoding="utf-8"?>
<sst xmlns="http://schemas.openxmlformats.org/spreadsheetml/2006/main" count="1025" uniqueCount="68">
  <si>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</si>
  <si>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</si>
  <si>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</si>
  <si>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</si>
  <si>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</si>
  <si>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</si>
  <si>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</si>
  <si>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Региональные  оценочные процедуры</t>
  </si>
  <si>
    <t>Муниципальные   оценочные процедуры</t>
  </si>
  <si>
    <t>Оценочные процедуры по инициативе ОО</t>
  </si>
  <si>
    <t xml:space="preserve">Всего </t>
  </si>
  <si>
    <t xml:space="preserve"> В I полугодии 2022-2023 учебного года</t>
  </si>
  <si>
    <t>1 классы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</si>
  <si>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</si>
  <si>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</si>
  <si>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</si>
  <si>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</si>
  <si>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</si>
  <si>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</si>
  <si>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</si>
  <si>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</si>
  <si>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Коми язык</t>
  </si>
  <si>
    <t>Коми литература</t>
  </si>
  <si>
    <t>Январь</t>
  </si>
  <si>
    <t>Февраль</t>
  </si>
  <si>
    <t>Март</t>
  </si>
  <si>
    <t>Апрель</t>
  </si>
  <si>
    <t>Май</t>
  </si>
  <si>
    <t>Кол-во часов по учебному плану</t>
  </si>
  <si>
    <r>
      <t>% соотношение кол-ва оценочных процедур к кол-ву часов УП</t>
    </r>
    <r>
      <rPr>
        <b/>
        <vertAlign val="superscript"/>
        <sz val="10"/>
        <color theme="1"/>
        <rFont val="Times New Roman"/>
        <family val="1"/>
        <charset val="204"/>
      </rPr>
      <t>*</t>
    </r>
  </si>
  <si>
    <t xml:space="preserve"> Всего оценочных процедур за 2023-2024 учебный год</t>
  </si>
  <si>
    <t>Иностранный язык (английский)</t>
  </si>
  <si>
    <t>2 классы</t>
  </si>
  <si>
    <t>3 классы</t>
  </si>
  <si>
    <t>4 классы</t>
  </si>
  <si>
    <t>ОРКСЭ</t>
  </si>
  <si>
    <t>Английский язык</t>
  </si>
  <si>
    <t>Литература</t>
  </si>
  <si>
    <t>Иностранный язык (английский, немецкий)</t>
  </si>
  <si>
    <t>История</t>
  </si>
  <si>
    <t>География</t>
  </si>
  <si>
    <t>Биология</t>
  </si>
  <si>
    <t xml:space="preserve">ОДНКНР </t>
  </si>
  <si>
    <t>Обществознание</t>
  </si>
  <si>
    <t>6 классы</t>
  </si>
  <si>
    <t>5 классы</t>
  </si>
  <si>
    <t>7 классы</t>
  </si>
  <si>
    <t>Алгебра</t>
  </si>
  <si>
    <t>Геометрия</t>
  </si>
  <si>
    <t>ОБЖ</t>
  </si>
  <si>
    <t>Информатика</t>
  </si>
  <si>
    <t xml:space="preserve">История </t>
  </si>
  <si>
    <t>Физика</t>
  </si>
  <si>
    <t>8 классы</t>
  </si>
  <si>
    <t>Химия</t>
  </si>
  <si>
    <t>Индид.проект</t>
  </si>
  <si>
    <t>10 классы</t>
  </si>
  <si>
    <t>9 классы</t>
  </si>
  <si>
    <t xml:space="preserve">Математика </t>
  </si>
  <si>
    <t>Сферы общественной жизни</t>
  </si>
  <si>
    <t>География+</t>
  </si>
  <si>
    <t>Химия+</t>
  </si>
  <si>
    <t>Математика в задачах</t>
  </si>
  <si>
    <t>Избирательное право</t>
  </si>
  <si>
    <t>Информатика в задачах</t>
  </si>
  <si>
    <t>История в лицах</t>
  </si>
  <si>
    <t>11 классы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</si>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</sst>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5" borderId="0" xfId="0" applyFill="1"/>
    <xf numFmtId="0" fontId="0" fillId="7" borderId="0" xfId="0" applyFill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8" fillId="5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0" fillId="6" borderId="1" xfId="0" applyFill="1" applyBorder="1"/>
    <xf numFmtId="0" fontId="5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5" fillId="9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164" fontId="6" fillId="9" borderId="1" xfId="0" applyNumberFormat="1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164" fontId="6" fillId="10" borderId="1" xfId="0" applyNumberFormat="1" applyFont="1" applyFill="1" applyBorder="1" applyAlignment="1">
      <alignment horizontal="center" wrapText="1"/>
    </xf>
    <xf numFmtId="0" fontId="0" fillId="10" borderId="1" xfId="0" applyFill="1" applyBorder="1"/>
    <xf numFmtId="0" fontId="5" fillId="11" borderId="1" xfId="0" applyFont="1" applyFill="1" applyBorder="1" applyAlignment="1">
      <alignment vertical="top" wrapText="1"/>
    </xf>
    <xf numFmtId="0" fontId="5" fillId="11" borderId="1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164" fontId="6" fillId="11" borderId="1" xfId="0" applyNumberFormat="1" applyFont="1" applyFill="1" applyBorder="1" applyAlignment="1">
      <alignment horizontal="center" wrapText="1"/>
    </xf>
    <xf numFmtId="0" fontId="0" fillId="11" borderId="1" xfId="0" applyFill="1" applyBorder="1"/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vertical="top" wrapText="1"/>
    </xf>
    <xf numFmtId="0" fontId="0" fillId="5" borderId="1" xfId="0" applyFill="1" applyBorder="1"/>
    <xf numFmtId="0" fontId="5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center" wrapText="1"/>
    </xf>
    <xf numFmtId="0" fontId="0" fillId="7" borderId="1" xfId="0" applyFill="1" applyBorder="1"/>
    <xf numFmtId="0" fontId="0" fillId="11" borderId="0" xfId="0" applyFill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12" borderId="1" xfId="0" applyNumberFormat="1" applyFill="1" applyBorder="1"/>
    <xf numFmtId="0" fontId="6" fillId="5" borderId="2" xfId="0" applyFont="1" applyFill="1" applyBorder="1" applyAlignment="1">
      <alignment horizontal="center" wrapText="1"/>
    </xf>
    <xf numFmtId="164" fontId="6" fillId="5" borderId="2" xfId="0" applyNumberFormat="1" applyFont="1" applyFill="1" applyBorder="1" applyAlignment="1">
      <alignment horizont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9" fillId="13" borderId="1" xfId="0" applyFont="1" applyFill="1" applyBorder="1" applyAlignment="1">
      <alignment vertical="top" wrapText="1"/>
    </xf>
    <xf numFmtId="0" fontId="9" fillId="13" borderId="1" xfId="0" applyFont="1" applyFill="1" applyBorder="1" applyAlignment="1">
      <alignment horizontal="center" vertical="top" wrapText="1"/>
    </xf>
    <xf numFmtId="0" fontId="9" fillId="13" borderId="1" xfId="0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center" wrapText="1"/>
    </xf>
    <xf numFmtId="164" fontId="10" fillId="13" borderId="1" xfId="0" applyNumberFormat="1" applyFont="1" applyFill="1" applyBorder="1" applyAlignment="1">
      <alignment horizontal="center" wrapText="1"/>
    </xf>
    <xf numFmtId="0" fontId="11" fillId="13" borderId="0" xfId="0" applyFont="1" applyFill="1"/>
    <xf numFmtId="0" fontId="4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1" defaultTableStyle="TableStyleMedium9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%20&#1086;&#1094;&#1077;&#1085;&#1086;&#1095;&#1085;.&#1087;&#1088;&#1086;&#1094;&#1077;&#1076;&#1091;&#1088;%20&#1086;&#1089;&#1085;&#1086;&#1074;&#1085;&#1086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AY4">
            <v>1.4705882352941178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"/>
  <sheetViews>
    <sheetView topLeftCell="W1" workbookViewId="0">
      <selection activeCell="AW21" sqref="AW21"/>
    </sheetView>
  </sheetViews>
  <sheetFormatPr defaultRowHeight="15"/>
  <cols>
    <col min="1" max="50" width="9.140625" style="12"/>
    <col min="51" max="51" width="10.7109375" style="12" bestFit="1" customWidth="1"/>
    <col min="52" max="16384" width="9.140625" style="12"/>
  </cols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14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29.75" customHeight="1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6.5" customHeight="1">
      <c r="A3" s="65" t="s">
        <v>12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12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s="45" customFormat="1" ht="24">
      <c r="A4" s="44" t="s">
        <v>13</v>
      </c>
      <c r="B4" s="5"/>
      <c r="C4" s="5"/>
      <c r="D4" s="5"/>
      <c r="E4" s="5"/>
      <c r="F4" s="5">
        <f>SUM(B4,C4,D4,E4)</f>
        <v>0</v>
      </c>
      <c r="G4" s="5"/>
      <c r="H4" s="5"/>
      <c r="I4" s="5"/>
      <c r="J4" s="5"/>
      <c r="K4" s="5">
        <f>SUM(G4,H4,I4,J4)</f>
        <v>0</v>
      </c>
      <c r="L4" s="5"/>
      <c r="M4" s="5"/>
      <c r="N4" s="5"/>
      <c r="O4" s="5"/>
      <c r="P4" s="5">
        <f>SUM(L4,M4,N4,O4)</f>
        <v>0</v>
      </c>
      <c r="Q4" s="5"/>
      <c r="R4" s="5"/>
      <c r="S4" s="5"/>
      <c r="T4" s="5"/>
      <c r="U4" s="5">
        <f>SUM(Q4,R4,S4,T4)</f>
        <v>0</v>
      </c>
      <c r="V4" s="5">
        <f>SUM(F4,K4,P4,U4)</f>
        <v>0</v>
      </c>
      <c r="W4" s="44" t="s">
        <v>13</v>
      </c>
      <c r="X4" s="8"/>
      <c r="Y4" s="8"/>
      <c r="Z4" s="8"/>
      <c r="AA4" s="8"/>
      <c r="AB4" s="8">
        <f>SUM(X4,Y4,Z4,AA4)</f>
        <v>0</v>
      </c>
      <c r="AC4" s="8"/>
      <c r="AD4" s="8"/>
      <c r="AE4" s="8"/>
      <c r="AF4" s="8"/>
      <c r="AG4" s="8">
        <f>SUM(AC4,AD4,AE4,AF4)</f>
        <v>0</v>
      </c>
      <c r="AH4" s="8"/>
      <c r="AI4" s="8"/>
      <c r="AJ4" s="8"/>
      <c r="AK4" s="8"/>
      <c r="AL4" s="8">
        <f>SUM(AH4,AI4,AJ4,AK4)</f>
        <v>0</v>
      </c>
      <c r="AM4" s="8"/>
      <c r="AN4" s="8"/>
      <c r="AO4" s="8"/>
      <c r="AP4" s="8"/>
      <c r="AQ4" s="8">
        <f>SUM(AM4,AN4,AO4,AP4)</f>
        <v>0</v>
      </c>
      <c r="AR4" s="8"/>
      <c r="AS4" s="8"/>
      <c r="AT4" s="8"/>
      <c r="AU4" s="19"/>
      <c r="AV4" s="8">
        <f>SUM(AR4,AS4,AT4,AU4)</f>
        <v>0</v>
      </c>
      <c r="AW4" s="9">
        <f>SUM(V4,AB4,AG4,AL4,AQ4,AV4)</f>
        <v>0</v>
      </c>
      <c r="AX4" s="9">
        <v>165</v>
      </c>
      <c r="AY4" s="11">
        <f>AW4*100/AX4</f>
        <v>0</v>
      </c>
    </row>
    <row r="5" spans="1:51" ht="24">
      <c r="A5" s="3" t="s">
        <v>14</v>
      </c>
      <c r="B5" s="4"/>
      <c r="C5" s="4"/>
      <c r="D5" s="4"/>
      <c r="E5" s="4"/>
      <c r="F5" s="5">
        <f t="shared" ref="F5:F13" si="0">SUM(B5,C5,D5,E5)</f>
        <v>0</v>
      </c>
      <c r="G5" s="4"/>
      <c r="H5" s="4"/>
      <c r="I5" s="4"/>
      <c r="J5" s="4"/>
      <c r="K5" s="5">
        <f t="shared" ref="K5:K13" si="1">SUM(G5,H5,I5,J5)</f>
        <v>0</v>
      </c>
      <c r="L5" s="4"/>
      <c r="M5" s="4"/>
      <c r="N5" s="4"/>
      <c r="O5" s="4"/>
      <c r="P5" s="5">
        <f t="shared" ref="P5:P13" si="2">SUM(L5,M5,N5,O5)</f>
        <v>0</v>
      </c>
      <c r="Q5" s="4"/>
      <c r="R5" s="4"/>
      <c r="S5" s="4"/>
      <c r="T5" s="4"/>
      <c r="U5" s="5">
        <f t="shared" ref="U5:U12" si="3">SUM(Q5,R5,S5,T5)</f>
        <v>0</v>
      </c>
      <c r="V5" s="5">
        <f t="shared" ref="V5:V13" si="4">SUM(F5,K5,P5,U5)</f>
        <v>0</v>
      </c>
      <c r="W5" s="3" t="s">
        <v>14</v>
      </c>
      <c r="X5" s="7"/>
      <c r="Y5" s="7"/>
      <c r="Z5" s="7"/>
      <c r="AA5" s="7"/>
      <c r="AB5" s="8">
        <f t="shared" ref="AB5:AB13" si="5">SUM(X5,Y5,Z5,AA5)</f>
        <v>0</v>
      </c>
      <c r="AC5" s="7"/>
      <c r="AD5" s="7"/>
      <c r="AE5" s="7"/>
      <c r="AF5" s="7"/>
      <c r="AG5" s="8">
        <f t="shared" ref="AG5:AG13" si="6">SUM(AC5,AD5,AE5,AF5)</f>
        <v>0</v>
      </c>
      <c r="AH5" s="7"/>
      <c r="AI5" s="7"/>
      <c r="AJ5" s="7"/>
      <c r="AK5" s="7"/>
      <c r="AL5" s="8">
        <f t="shared" ref="AL5:AL13" si="7">SUM(AH5,AI5,AJ5,AK5)</f>
        <v>0</v>
      </c>
      <c r="AM5" s="7"/>
      <c r="AN5" s="7"/>
      <c r="AO5" s="7"/>
      <c r="AP5" s="7"/>
      <c r="AQ5" s="8">
        <f t="shared" ref="AQ5:AQ13" si="8">SUM(AM5,AN5,AO5,AP5)</f>
        <v>0</v>
      </c>
      <c r="AR5" s="7"/>
      <c r="AS5" s="7"/>
      <c r="AT5" s="7"/>
      <c r="AU5" s="7"/>
      <c r="AV5" s="8">
        <f t="shared" ref="AV5:AV13" si="9">SUM(AR5,AS5,AT5,AU5)</f>
        <v>0</v>
      </c>
      <c r="AW5" s="9">
        <f t="shared" ref="AW5:AW13" si="10">SUM(V5,AB5,AG5,AL5,AQ5,AV5)</f>
        <v>0</v>
      </c>
      <c r="AX5" s="10">
        <v>99</v>
      </c>
      <c r="AY5" s="11">
        <f t="shared" ref="AY5:AY13" si="11">AW5*100/AX5</f>
        <v>0</v>
      </c>
    </row>
    <row r="6" spans="1:51" s="48" customFormat="1" ht="24">
      <c r="A6" s="46" t="s">
        <v>15</v>
      </c>
      <c r="B6" s="21"/>
      <c r="C6" s="21"/>
      <c r="D6" s="21"/>
      <c r="E6" s="21"/>
      <c r="F6" s="5">
        <f t="shared" si="0"/>
        <v>0</v>
      </c>
      <c r="G6" s="21"/>
      <c r="H6" s="21"/>
      <c r="I6" s="21"/>
      <c r="J6" s="21"/>
      <c r="K6" s="5">
        <f t="shared" si="1"/>
        <v>0</v>
      </c>
      <c r="L6" s="21"/>
      <c r="M6" s="21"/>
      <c r="N6" s="21"/>
      <c r="O6" s="21"/>
      <c r="P6" s="5">
        <f t="shared" si="2"/>
        <v>0</v>
      </c>
      <c r="Q6" s="21"/>
      <c r="R6" s="21"/>
      <c r="S6" s="21"/>
      <c r="T6" s="21"/>
      <c r="U6" s="5">
        <f t="shared" si="3"/>
        <v>0</v>
      </c>
      <c r="V6" s="5">
        <f t="shared" si="4"/>
        <v>0</v>
      </c>
      <c r="W6" s="46" t="s">
        <v>15</v>
      </c>
      <c r="X6" s="22"/>
      <c r="Y6" s="22"/>
      <c r="Z6" s="22"/>
      <c r="AA6" s="22"/>
      <c r="AB6" s="8">
        <f t="shared" si="5"/>
        <v>0</v>
      </c>
      <c r="AC6" s="22"/>
      <c r="AD6" s="22"/>
      <c r="AE6" s="22"/>
      <c r="AF6" s="22"/>
      <c r="AG6" s="8">
        <f t="shared" si="6"/>
        <v>0</v>
      </c>
      <c r="AH6" s="22"/>
      <c r="AI6" s="22"/>
      <c r="AJ6" s="22"/>
      <c r="AK6" s="22"/>
      <c r="AL6" s="8">
        <f t="shared" si="7"/>
        <v>0</v>
      </c>
      <c r="AM6" s="22"/>
      <c r="AN6" s="22"/>
      <c r="AO6" s="22"/>
      <c r="AP6" s="22"/>
      <c r="AQ6" s="8">
        <f t="shared" si="8"/>
        <v>0</v>
      </c>
      <c r="AR6" s="22"/>
      <c r="AS6" s="22"/>
      <c r="AT6" s="22"/>
      <c r="AU6" s="22"/>
      <c r="AV6" s="8">
        <f t="shared" si="9"/>
        <v>0</v>
      </c>
      <c r="AW6" s="9">
        <f t="shared" si="10"/>
        <v>0</v>
      </c>
      <c r="AX6" s="47">
        <v>132</v>
      </c>
      <c r="AY6" s="11">
        <f t="shared" si="11"/>
        <v>0</v>
      </c>
    </row>
    <row r="7" spans="1:51" ht="24">
      <c r="A7" s="3" t="s">
        <v>16</v>
      </c>
      <c r="B7" s="4"/>
      <c r="C7" s="4"/>
      <c r="D7" s="4"/>
      <c r="E7" s="4"/>
      <c r="F7" s="5">
        <f t="shared" si="0"/>
        <v>0</v>
      </c>
      <c r="G7" s="4"/>
      <c r="H7" s="4"/>
      <c r="I7" s="4"/>
      <c r="J7" s="4"/>
      <c r="K7" s="5">
        <f t="shared" si="1"/>
        <v>0</v>
      </c>
      <c r="L7" s="4"/>
      <c r="M7" s="4"/>
      <c r="N7" s="4"/>
      <c r="O7" s="4"/>
      <c r="P7" s="5">
        <f t="shared" si="2"/>
        <v>0</v>
      </c>
      <c r="Q7" s="4"/>
      <c r="R7" s="4"/>
      <c r="S7" s="4"/>
      <c r="T7" s="4"/>
      <c r="U7" s="5">
        <f t="shared" si="3"/>
        <v>0</v>
      </c>
      <c r="V7" s="5">
        <f t="shared" si="4"/>
        <v>0</v>
      </c>
      <c r="W7" s="3" t="s">
        <v>16</v>
      </c>
      <c r="X7" s="7"/>
      <c r="Y7" s="7"/>
      <c r="Z7" s="7"/>
      <c r="AA7" s="7"/>
      <c r="AB7" s="8">
        <f t="shared" si="5"/>
        <v>0</v>
      </c>
      <c r="AC7" s="7"/>
      <c r="AD7" s="7"/>
      <c r="AE7" s="7"/>
      <c r="AF7" s="7"/>
      <c r="AG7" s="8">
        <f t="shared" si="6"/>
        <v>0</v>
      </c>
      <c r="AH7" s="7"/>
      <c r="AI7" s="7"/>
      <c r="AJ7" s="7"/>
      <c r="AK7" s="7"/>
      <c r="AL7" s="8">
        <f t="shared" si="7"/>
        <v>0</v>
      </c>
      <c r="AM7" s="7"/>
      <c r="AN7" s="7"/>
      <c r="AO7" s="7"/>
      <c r="AP7" s="7"/>
      <c r="AQ7" s="8">
        <f t="shared" si="8"/>
        <v>0</v>
      </c>
      <c r="AR7" s="7"/>
      <c r="AS7" s="7"/>
      <c r="AT7" s="7"/>
      <c r="AU7" s="7"/>
      <c r="AV7" s="8">
        <f t="shared" si="9"/>
        <v>0</v>
      </c>
      <c r="AW7" s="9">
        <f t="shared" si="10"/>
        <v>0</v>
      </c>
      <c r="AX7" s="10">
        <v>66</v>
      </c>
      <c r="AY7" s="11">
        <f t="shared" si="11"/>
        <v>0</v>
      </c>
    </row>
    <row r="8" spans="1:51" ht="24">
      <c r="A8" s="3" t="s">
        <v>17</v>
      </c>
      <c r="B8" s="4"/>
      <c r="C8" s="4"/>
      <c r="D8" s="4"/>
      <c r="E8" s="4"/>
      <c r="F8" s="5">
        <f t="shared" si="0"/>
        <v>0</v>
      </c>
      <c r="G8" s="4"/>
      <c r="H8" s="4"/>
      <c r="I8" s="4"/>
      <c r="J8" s="4"/>
      <c r="K8" s="5">
        <f t="shared" si="1"/>
        <v>0</v>
      </c>
      <c r="L8" s="4"/>
      <c r="M8" s="4"/>
      <c r="N8" s="4"/>
      <c r="O8" s="4"/>
      <c r="P8" s="5">
        <f t="shared" si="2"/>
        <v>0</v>
      </c>
      <c r="Q8" s="4"/>
      <c r="R8" s="4"/>
      <c r="S8" s="4"/>
      <c r="T8" s="4"/>
      <c r="U8" s="5">
        <f t="shared" si="3"/>
        <v>0</v>
      </c>
      <c r="V8" s="5">
        <f t="shared" si="4"/>
        <v>0</v>
      </c>
      <c r="W8" s="3" t="s">
        <v>17</v>
      </c>
      <c r="X8" s="7"/>
      <c r="Y8" s="7"/>
      <c r="Z8" s="7"/>
      <c r="AA8" s="7"/>
      <c r="AB8" s="8">
        <f t="shared" si="5"/>
        <v>0</v>
      </c>
      <c r="AC8" s="7"/>
      <c r="AD8" s="7"/>
      <c r="AE8" s="7"/>
      <c r="AF8" s="7"/>
      <c r="AG8" s="8">
        <f t="shared" si="6"/>
        <v>0</v>
      </c>
      <c r="AH8" s="7"/>
      <c r="AI8" s="7"/>
      <c r="AJ8" s="7"/>
      <c r="AK8" s="7"/>
      <c r="AL8" s="8">
        <f t="shared" si="7"/>
        <v>0</v>
      </c>
      <c r="AM8" s="7"/>
      <c r="AN8" s="7"/>
      <c r="AO8" s="7"/>
      <c r="AP8" s="7"/>
      <c r="AQ8" s="8">
        <f t="shared" si="8"/>
        <v>0</v>
      </c>
      <c r="AR8" s="7"/>
      <c r="AS8" s="7"/>
      <c r="AT8" s="7"/>
      <c r="AU8" s="7"/>
      <c r="AV8" s="8">
        <f t="shared" si="9"/>
        <v>0</v>
      </c>
      <c r="AW8" s="9">
        <f t="shared" si="10"/>
        <v>0</v>
      </c>
      <c r="AX8" s="10">
        <v>33</v>
      </c>
      <c r="AY8" s="11">
        <f t="shared" si="11"/>
        <v>0</v>
      </c>
    </row>
    <row r="9" spans="1:51" ht="36">
      <c r="A9" s="3" t="s">
        <v>18</v>
      </c>
      <c r="B9" s="4"/>
      <c r="C9" s="4"/>
      <c r="D9" s="4"/>
      <c r="E9" s="4"/>
      <c r="F9" s="5">
        <f t="shared" si="0"/>
        <v>0</v>
      </c>
      <c r="G9" s="4"/>
      <c r="H9" s="4"/>
      <c r="I9" s="4"/>
      <c r="J9" s="4"/>
      <c r="K9" s="5">
        <f t="shared" si="1"/>
        <v>0</v>
      </c>
      <c r="L9" s="4"/>
      <c r="M9" s="4"/>
      <c r="N9" s="4"/>
      <c r="O9" s="4"/>
      <c r="P9" s="5">
        <f t="shared" si="2"/>
        <v>0</v>
      </c>
      <c r="Q9" s="4"/>
      <c r="R9" s="4"/>
      <c r="S9" s="4"/>
      <c r="T9" s="4"/>
      <c r="U9" s="5">
        <f t="shared" si="3"/>
        <v>0</v>
      </c>
      <c r="V9" s="5">
        <f t="shared" si="4"/>
        <v>0</v>
      </c>
      <c r="W9" s="3" t="s">
        <v>18</v>
      </c>
      <c r="X9" s="7"/>
      <c r="Y9" s="7"/>
      <c r="Z9" s="7"/>
      <c r="AA9" s="7"/>
      <c r="AB9" s="8">
        <f t="shared" si="5"/>
        <v>0</v>
      </c>
      <c r="AC9" s="7"/>
      <c r="AD9" s="7"/>
      <c r="AE9" s="7"/>
      <c r="AF9" s="7"/>
      <c r="AG9" s="8">
        <f t="shared" si="6"/>
        <v>0</v>
      </c>
      <c r="AH9" s="7"/>
      <c r="AI9" s="7"/>
      <c r="AJ9" s="7"/>
      <c r="AK9" s="7"/>
      <c r="AL9" s="8">
        <f t="shared" si="7"/>
        <v>0</v>
      </c>
      <c r="AM9" s="7"/>
      <c r="AN9" s="7"/>
      <c r="AO9" s="7"/>
      <c r="AP9" s="7"/>
      <c r="AQ9" s="8">
        <f t="shared" si="8"/>
        <v>0</v>
      </c>
      <c r="AR9" s="7"/>
      <c r="AS9" s="7"/>
      <c r="AT9" s="7"/>
      <c r="AU9" s="7"/>
      <c r="AV9" s="8">
        <f t="shared" si="9"/>
        <v>0</v>
      </c>
      <c r="AW9" s="9">
        <f t="shared" si="10"/>
        <v>0</v>
      </c>
      <c r="AX9" s="10">
        <v>33</v>
      </c>
      <c r="AY9" s="11">
        <f t="shared" si="11"/>
        <v>0</v>
      </c>
    </row>
    <row r="10" spans="1:51">
      <c r="A10" s="3" t="s">
        <v>19</v>
      </c>
      <c r="B10" s="4"/>
      <c r="C10" s="4"/>
      <c r="D10" s="4"/>
      <c r="E10" s="4"/>
      <c r="F10" s="5">
        <f t="shared" si="0"/>
        <v>0</v>
      </c>
      <c r="G10" s="4"/>
      <c r="H10" s="4"/>
      <c r="I10" s="4"/>
      <c r="J10" s="4"/>
      <c r="K10" s="5">
        <f t="shared" si="1"/>
        <v>0</v>
      </c>
      <c r="L10" s="4"/>
      <c r="M10" s="4"/>
      <c r="N10" s="4"/>
      <c r="O10" s="4"/>
      <c r="P10" s="5">
        <f t="shared" si="2"/>
        <v>0</v>
      </c>
      <c r="Q10" s="4"/>
      <c r="R10" s="4"/>
      <c r="S10" s="4"/>
      <c r="T10" s="4"/>
      <c r="U10" s="5">
        <f t="shared" si="3"/>
        <v>0</v>
      </c>
      <c r="V10" s="5">
        <f t="shared" si="4"/>
        <v>0</v>
      </c>
      <c r="W10" s="3" t="s">
        <v>19</v>
      </c>
      <c r="X10" s="7"/>
      <c r="Y10" s="7"/>
      <c r="Z10" s="7"/>
      <c r="AA10" s="7"/>
      <c r="AB10" s="8">
        <f t="shared" si="5"/>
        <v>0</v>
      </c>
      <c r="AC10" s="7"/>
      <c r="AD10" s="7"/>
      <c r="AE10" s="7"/>
      <c r="AF10" s="7"/>
      <c r="AG10" s="8">
        <f t="shared" si="6"/>
        <v>0</v>
      </c>
      <c r="AH10" s="7"/>
      <c r="AI10" s="7"/>
      <c r="AJ10" s="7"/>
      <c r="AK10" s="7"/>
      <c r="AL10" s="8">
        <f t="shared" si="7"/>
        <v>0</v>
      </c>
      <c r="AM10" s="7"/>
      <c r="AN10" s="7"/>
      <c r="AO10" s="7"/>
      <c r="AP10" s="7"/>
      <c r="AQ10" s="8">
        <f t="shared" si="8"/>
        <v>0</v>
      </c>
      <c r="AR10" s="7"/>
      <c r="AS10" s="7"/>
      <c r="AT10" s="7"/>
      <c r="AU10" s="7"/>
      <c r="AV10" s="8">
        <f t="shared" si="9"/>
        <v>0</v>
      </c>
      <c r="AW10" s="9">
        <f t="shared" si="10"/>
        <v>0</v>
      </c>
      <c r="AX10" s="10">
        <v>33</v>
      </c>
      <c r="AY10" s="11">
        <f t="shared" si="11"/>
        <v>0</v>
      </c>
    </row>
    <row r="11" spans="1:51" ht="36">
      <c r="A11" s="3" t="s">
        <v>20</v>
      </c>
      <c r="B11" s="4"/>
      <c r="C11" s="4"/>
      <c r="D11" s="4"/>
      <c r="E11" s="4"/>
      <c r="F11" s="5">
        <f t="shared" si="0"/>
        <v>0</v>
      </c>
      <c r="G11" s="4"/>
      <c r="H11" s="4"/>
      <c r="I11" s="4"/>
      <c r="J11" s="4"/>
      <c r="K11" s="5">
        <f t="shared" si="1"/>
        <v>0</v>
      </c>
      <c r="L11" s="4"/>
      <c r="M11" s="4"/>
      <c r="N11" s="4"/>
      <c r="O11" s="4"/>
      <c r="P11" s="5">
        <f t="shared" si="2"/>
        <v>0</v>
      </c>
      <c r="Q11" s="4"/>
      <c r="R11" s="4"/>
      <c r="S11" s="4"/>
      <c r="T11" s="4"/>
      <c r="U11" s="5">
        <f t="shared" si="3"/>
        <v>0</v>
      </c>
      <c r="V11" s="5">
        <f t="shared" si="4"/>
        <v>0</v>
      </c>
      <c r="W11" s="3" t="s">
        <v>20</v>
      </c>
      <c r="X11" s="7"/>
      <c r="Y11" s="7"/>
      <c r="Z11" s="7"/>
      <c r="AA11" s="7"/>
      <c r="AB11" s="8">
        <f t="shared" si="5"/>
        <v>0</v>
      </c>
      <c r="AC11" s="7"/>
      <c r="AD11" s="7"/>
      <c r="AE11" s="7"/>
      <c r="AF11" s="7"/>
      <c r="AG11" s="8">
        <f t="shared" si="6"/>
        <v>0</v>
      </c>
      <c r="AH11" s="7"/>
      <c r="AI11" s="7"/>
      <c r="AJ11" s="7"/>
      <c r="AK11" s="7"/>
      <c r="AL11" s="8">
        <f t="shared" si="7"/>
        <v>0</v>
      </c>
      <c r="AM11" s="7"/>
      <c r="AN11" s="7"/>
      <c r="AO11" s="7"/>
      <c r="AP11" s="7"/>
      <c r="AQ11" s="8">
        <f t="shared" si="8"/>
        <v>0</v>
      </c>
      <c r="AR11" s="7"/>
      <c r="AS11" s="7"/>
      <c r="AT11" s="7"/>
      <c r="AU11" s="7"/>
      <c r="AV11" s="8">
        <f t="shared" si="9"/>
        <v>0</v>
      </c>
      <c r="AW11" s="9">
        <f t="shared" si="10"/>
        <v>0</v>
      </c>
      <c r="AX11" s="10">
        <v>66</v>
      </c>
      <c r="AY11" s="11">
        <f t="shared" si="11"/>
        <v>0</v>
      </c>
    </row>
    <row r="12" spans="1:51">
      <c r="A12" s="3" t="s">
        <v>21</v>
      </c>
      <c r="B12" s="4"/>
      <c r="C12" s="4"/>
      <c r="D12" s="4"/>
      <c r="E12" s="4"/>
      <c r="F12" s="5">
        <f t="shared" si="0"/>
        <v>0</v>
      </c>
      <c r="G12" s="4"/>
      <c r="H12" s="4"/>
      <c r="I12" s="4"/>
      <c r="J12" s="4"/>
      <c r="K12" s="5">
        <f t="shared" si="1"/>
        <v>0</v>
      </c>
      <c r="L12" s="4"/>
      <c r="M12" s="4"/>
      <c r="N12" s="4"/>
      <c r="O12" s="4"/>
      <c r="P12" s="5">
        <f t="shared" si="2"/>
        <v>0</v>
      </c>
      <c r="Q12" s="4"/>
      <c r="R12" s="4"/>
      <c r="S12" s="4"/>
      <c r="T12" s="4"/>
      <c r="U12" s="5">
        <f t="shared" si="3"/>
        <v>0</v>
      </c>
      <c r="V12" s="5">
        <f t="shared" si="4"/>
        <v>0</v>
      </c>
      <c r="W12" s="3" t="s">
        <v>21</v>
      </c>
      <c r="X12" s="7"/>
      <c r="Y12" s="7"/>
      <c r="Z12" s="7"/>
      <c r="AA12" s="7"/>
      <c r="AB12" s="8">
        <f t="shared" si="5"/>
        <v>0</v>
      </c>
      <c r="AC12" s="7"/>
      <c r="AD12" s="7"/>
      <c r="AE12" s="7"/>
      <c r="AF12" s="7"/>
      <c r="AG12" s="8">
        <f t="shared" si="6"/>
        <v>0</v>
      </c>
      <c r="AH12" s="7"/>
      <c r="AI12" s="7"/>
      <c r="AJ12" s="7"/>
      <c r="AK12" s="7"/>
      <c r="AL12" s="8">
        <f t="shared" si="7"/>
        <v>0</v>
      </c>
      <c r="AM12" s="7"/>
      <c r="AN12" s="7"/>
      <c r="AO12" s="7"/>
      <c r="AP12" s="7"/>
      <c r="AQ12" s="8">
        <f t="shared" si="8"/>
        <v>0</v>
      </c>
      <c r="AR12" s="7"/>
      <c r="AS12" s="7"/>
      <c r="AT12" s="7"/>
      <c r="AU12" s="7"/>
      <c r="AV12" s="8">
        <f t="shared" si="9"/>
        <v>0</v>
      </c>
      <c r="AW12" s="9">
        <f t="shared" si="10"/>
        <v>0</v>
      </c>
      <c r="AX12" s="10">
        <v>33</v>
      </c>
      <c r="AY12" s="11">
        <f t="shared" si="11"/>
        <v>0</v>
      </c>
    </row>
    <row r="13" spans="1:51" ht="36">
      <c r="A13" s="3" t="s">
        <v>22</v>
      </c>
      <c r="B13" s="4"/>
      <c r="C13" s="4"/>
      <c r="D13" s="4"/>
      <c r="E13" s="4"/>
      <c r="F13" s="5">
        <f t="shared" si="0"/>
        <v>0</v>
      </c>
      <c r="G13" s="4"/>
      <c r="H13" s="4"/>
      <c r="I13" s="4"/>
      <c r="J13" s="4"/>
      <c r="K13" s="5">
        <f t="shared" si="1"/>
        <v>0</v>
      </c>
      <c r="L13" s="4"/>
      <c r="M13" s="4"/>
      <c r="N13" s="4"/>
      <c r="O13" s="4"/>
      <c r="P13" s="5">
        <f t="shared" si="2"/>
        <v>0</v>
      </c>
      <c r="Q13" s="4"/>
      <c r="R13" s="4"/>
      <c r="S13" s="4"/>
      <c r="T13" s="4"/>
      <c r="U13" s="5">
        <f>SUM(Q13,R13,S13,T13)</f>
        <v>0</v>
      </c>
      <c r="V13" s="5">
        <f t="shared" si="4"/>
        <v>0</v>
      </c>
      <c r="W13" s="3" t="s">
        <v>22</v>
      </c>
      <c r="X13" s="7"/>
      <c r="Y13" s="7"/>
      <c r="Z13" s="7"/>
      <c r="AA13" s="7"/>
      <c r="AB13" s="8">
        <f t="shared" si="5"/>
        <v>0</v>
      </c>
      <c r="AC13" s="7"/>
      <c r="AD13" s="7"/>
      <c r="AE13" s="7"/>
      <c r="AF13" s="7"/>
      <c r="AG13" s="8">
        <f t="shared" si="6"/>
        <v>0</v>
      </c>
      <c r="AH13" s="7"/>
      <c r="AI13" s="7"/>
      <c r="AJ13" s="7"/>
      <c r="AK13" s="7"/>
      <c r="AL13" s="8">
        <f t="shared" si="7"/>
        <v>0</v>
      </c>
      <c r="AM13" s="7"/>
      <c r="AN13" s="7"/>
      <c r="AO13" s="7"/>
      <c r="AP13" s="7"/>
      <c r="AQ13" s="8">
        <f t="shared" si="8"/>
        <v>0</v>
      </c>
      <c r="AR13" s="7"/>
      <c r="AS13" s="7"/>
      <c r="AT13" s="7"/>
      <c r="AU13" s="7"/>
      <c r="AV13" s="8">
        <f t="shared" si="9"/>
        <v>0</v>
      </c>
      <c r="AW13" s="9">
        <f t="shared" si="10"/>
        <v>0</v>
      </c>
      <c r="AX13" s="10">
        <v>33</v>
      </c>
      <c r="AY13" s="11">
        <f t="shared" si="11"/>
        <v>0</v>
      </c>
    </row>
  </sheetData>
  <mergeCells count="12">
    <mergeCell ref="B1:F1"/>
    <mergeCell ref="G1:K1"/>
    <mergeCell ref="L1:P1"/>
    <mergeCell ref="Q1:U1"/>
    <mergeCell ref="A3:V3"/>
    <mergeCell ref="W3:AY3"/>
    <mergeCell ref="X1:AB1"/>
    <mergeCell ref="AC1:AG1"/>
    <mergeCell ref="AH1:AL1"/>
    <mergeCell ref="AM1:AQ1"/>
    <mergeCell ref="AR1:AV1"/>
    <mergeCell ref="AW1:AY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9"/>
  <sheetViews>
    <sheetView topLeftCell="W10" workbookViewId="0">
      <selection activeCell="AQ41" sqref="AQ41"/>
    </sheetView>
  </sheetViews>
  <sheetFormatPr defaultRowHeight="15"/>
  <cols>
    <col min="1" max="1" width="11" style="12" customWidth="1"/>
    <col min="2" max="2" width="4.42578125" style="12" customWidth="1"/>
    <col min="3" max="3" width="4.7109375" style="12" customWidth="1"/>
    <col min="4" max="4" width="5.28515625" style="12" customWidth="1"/>
    <col min="5" max="5" width="4.42578125" style="12" customWidth="1"/>
    <col min="6" max="6" width="3.28515625" style="12" customWidth="1"/>
    <col min="7" max="7" width="4.28515625" style="12" customWidth="1"/>
    <col min="8" max="8" width="4.140625" style="12" customWidth="1"/>
    <col min="9" max="9" width="4.28515625" style="12" customWidth="1"/>
    <col min="10" max="10" width="4.5703125" style="12" customWidth="1"/>
    <col min="11" max="11" width="4" style="12" customWidth="1"/>
    <col min="12" max="12" width="4.42578125" style="12" customWidth="1"/>
    <col min="13" max="13" width="3.7109375" style="12" customWidth="1"/>
    <col min="14" max="14" width="3.85546875" style="12" customWidth="1"/>
    <col min="15" max="15" width="4.5703125" style="12" customWidth="1"/>
    <col min="16" max="16" width="3.85546875" style="12" customWidth="1"/>
    <col min="17" max="17" width="4.28515625" style="12" customWidth="1"/>
    <col min="18" max="18" width="4" style="12" customWidth="1"/>
    <col min="19" max="19" width="5.7109375" style="12" bestFit="1" customWidth="1"/>
    <col min="20" max="21" width="4.140625" style="12" customWidth="1"/>
    <col min="22" max="22" width="5.42578125" style="12" customWidth="1"/>
    <col min="23" max="23" width="9.140625" style="12"/>
    <col min="24" max="24" width="4.7109375" style="12" customWidth="1"/>
    <col min="25" max="25" width="4.28515625" style="12" customWidth="1"/>
    <col min="26" max="27" width="4.7109375" style="12" customWidth="1"/>
    <col min="28" max="28" width="4.140625" style="12" customWidth="1"/>
    <col min="29" max="29" width="4.85546875" style="12" customWidth="1"/>
    <col min="30" max="30" width="5" style="12" customWidth="1"/>
    <col min="31" max="31" width="4.42578125" style="12" customWidth="1"/>
    <col min="32" max="32" width="4.7109375" style="12" customWidth="1"/>
    <col min="33" max="33" width="4.28515625" style="12" customWidth="1"/>
    <col min="34" max="34" width="4.5703125" style="12" customWidth="1"/>
    <col min="35" max="36" width="4.7109375" style="12" customWidth="1"/>
    <col min="37" max="38" width="4.42578125" style="12" customWidth="1"/>
    <col min="39" max="39" width="5.28515625" style="12" customWidth="1"/>
    <col min="40" max="40" width="5.7109375" style="12" bestFit="1" customWidth="1"/>
    <col min="41" max="41" width="4.5703125" style="12" customWidth="1"/>
    <col min="42" max="42" width="4.85546875" style="12" customWidth="1"/>
    <col min="43" max="43" width="4.7109375" style="12" customWidth="1"/>
    <col min="44" max="44" width="5" style="12" customWidth="1"/>
    <col min="45" max="45" width="5.42578125" style="12" customWidth="1"/>
    <col min="46" max="46" width="5.28515625" style="12" customWidth="1"/>
    <col min="47" max="47" width="4.5703125" style="12" customWidth="1"/>
    <col min="48" max="48" width="5" style="12" customWidth="1"/>
    <col min="49" max="49" width="6.7109375" style="12" customWidth="1"/>
    <col min="50" max="50" width="6.42578125" style="12" customWidth="1"/>
    <col min="51" max="51" width="6.85546875" style="12" customWidth="1"/>
    <col min="52" max="16384" width="9.140625" style="12"/>
  </cols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14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05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5.75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56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ht="24">
      <c r="A4" s="3" t="s">
        <v>13</v>
      </c>
      <c r="B4" s="5"/>
      <c r="C4" s="5"/>
      <c r="D4" s="5"/>
      <c r="E4" s="5"/>
      <c r="F4" s="5">
        <f>SUM(B4,C4,D4,E4)</f>
        <v>0</v>
      </c>
      <c r="G4" s="5"/>
      <c r="H4" s="5"/>
      <c r="I4" s="5"/>
      <c r="J4" s="5"/>
      <c r="K4" s="5">
        <f>SUM(G4,H4,I4,J4)</f>
        <v>0</v>
      </c>
      <c r="L4" s="5"/>
      <c r="M4" s="5"/>
      <c r="N4" s="5"/>
      <c r="O4" s="5">
        <v>1</v>
      </c>
      <c r="P4" s="5">
        <f>SUM(L4,M4,N4,O4)</f>
        <v>1</v>
      </c>
      <c r="Q4" s="5"/>
      <c r="R4" s="5"/>
      <c r="S4" s="5"/>
      <c r="T4" s="5"/>
      <c r="U4" s="5">
        <f>SUM(Q4,R4,S4,T4)</f>
        <v>0</v>
      </c>
      <c r="V4" s="5">
        <f>SUM(F4,K4,P4,U4)</f>
        <v>1</v>
      </c>
      <c r="W4" s="3" t="s">
        <v>13</v>
      </c>
      <c r="X4" s="8"/>
      <c r="Y4" s="8"/>
      <c r="Z4" s="8"/>
      <c r="AA4" s="8">
        <v>1</v>
      </c>
      <c r="AB4" s="8">
        <f>SUM(X4,Y4,Z4,AA4)</f>
        <v>1</v>
      </c>
      <c r="AC4" s="8"/>
      <c r="AD4" s="8"/>
      <c r="AE4" s="8"/>
      <c r="AF4" s="8"/>
      <c r="AG4" s="8">
        <f>SUM(AC4,AD4,AE4,AF4)</f>
        <v>0</v>
      </c>
      <c r="AH4" s="8"/>
      <c r="AI4" s="8"/>
      <c r="AJ4" s="8"/>
      <c r="AK4" s="8">
        <v>1</v>
      </c>
      <c r="AL4" s="8">
        <f>SUM(AH4,AI4,AJ4,AK4)</f>
        <v>1</v>
      </c>
      <c r="AM4" s="8"/>
      <c r="AN4" s="8"/>
      <c r="AO4" s="8"/>
      <c r="AP4" s="8"/>
      <c r="AQ4" s="8">
        <f>SUM(AM4,AN4,AO4,AP4)</f>
        <v>0</v>
      </c>
      <c r="AR4" s="8"/>
      <c r="AS4" s="8"/>
      <c r="AT4" s="8"/>
      <c r="AU4" s="19">
        <v>2</v>
      </c>
      <c r="AV4" s="8">
        <f>SUM(AR4,AS4,AT4,AU4)</f>
        <v>2</v>
      </c>
      <c r="AW4" s="9">
        <f>SUM(V4,AB4,AG4,AL4,AQ4,AV4)</f>
        <v>5</v>
      </c>
      <c r="AX4" s="20">
        <v>68</v>
      </c>
      <c r="AY4" s="11">
        <f>AW4*100/AX4</f>
        <v>7.3529411764705879</v>
      </c>
    </row>
    <row r="5" spans="1:51" ht="24">
      <c r="A5" s="3" t="s">
        <v>37</v>
      </c>
      <c r="B5" s="4"/>
      <c r="C5" s="4"/>
      <c r="D5" s="4"/>
      <c r="E5" s="4">
        <v>1</v>
      </c>
      <c r="F5" s="5">
        <f t="shared" ref="F5:F18" si="0">SUM(B5,C5,D5,E5)</f>
        <v>1</v>
      </c>
      <c r="G5" s="4"/>
      <c r="H5" s="4"/>
      <c r="I5" s="4"/>
      <c r="J5" s="4"/>
      <c r="K5" s="5">
        <f t="shared" ref="K5:K18" si="1">SUM(G5,H5,I5,J5)</f>
        <v>0</v>
      </c>
      <c r="L5" s="4"/>
      <c r="M5" s="4"/>
      <c r="N5" s="4"/>
      <c r="O5" s="4"/>
      <c r="P5" s="5">
        <f t="shared" ref="P5:P18" si="2">SUM(L5,M5,N5,O5)</f>
        <v>0</v>
      </c>
      <c r="Q5" s="4"/>
      <c r="R5" s="4"/>
      <c r="S5" s="4"/>
      <c r="T5" s="4">
        <v>1</v>
      </c>
      <c r="U5" s="5">
        <f t="shared" ref="U5:U13" si="3">SUM(Q5,R5,S5,T5)</f>
        <v>1</v>
      </c>
      <c r="V5" s="5">
        <f t="shared" ref="V5:V18" si="4">SUM(F5,K5,P5,U5)</f>
        <v>2</v>
      </c>
      <c r="W5" s="3" t="s">
        <v>37</v>
      </c>
      <c r="X5" s="7"/>
      <c r="Y5" s="7"/>
      <c r="Z5" s="7"/>
      <c r="AA5" s="7"/>
      <c r="AB5" s="8">
        <f t="shared" ref="AB5:AB18" si="5">SUM(X5,Y5,Z5,AA5)</f>
        <v>0</v>
      </c>
      <c r="AC5" s="7"/>
      <c r="AD5" s="7"/>
      <c r="AE5" s="7"/>
      <c r="AF5" s="7"/>
      <c r="AG5" s="8">
        <f t="shared" ref="AG5:AG18" si="6">SUM(AC5,AD5,AE5,AF5)</f>
        <v>0</v>
      </c>
      <c r="AH5" s="7"/>
      <c r="AI5" s="7"/>
      <c r="AJ5" s="7"/>
      <c r="AK5" s="7">
        <v>1</v>
      </c>
      <c r="AL5" s="8">
        <f t="shared" ref="AL5:AL18" si="7">SUM(AH5,AI5,AJ5,AK5)</f>
        <v>1</v>
      </c>
      <c r="AM5" s="7"/>
      <c r="AN5" s="7"/>
      <c r="AO5" s="7"/>
      <c r="AP5" s="7">
        <v>1</v>
      </c>
      <c r="AQ5" s="8">
        <f t="shared" ref="AQ5:AQ18" si="8">SUM(AM5,AN5,AO5,AP5)</f>
        <v>1</v>
      </c>
      <c r="AR5" s="7"/>
      <c r="AS5" s="7"/>
      <c r="AT5" s="7"/>
      <c r="AU5" s="7">
        <v>1</v>
      </c>
      <c r="AV5" s="8">
        <f t="shared" ref="AV5:AV10" si="9">SUM(AR5,AS5,AT5,AU5)</f>
        <v>1</v>
      </c>
      <c r="AW5" s="9">
        <f t="shared" ref="AW5:AW18" si="10">SUM(V5,AB5,AG5,AL5,AQ5,AV5)</f>
        <v>5</v>
      </c>
      <c r="AX5" s="20">
        <v>102</v>
      </c>
      <c r="AY5" s="11">
        <f t="shared" ref="AY5:AY13" si="11">AW5*100/AX5</f>
        <v>4.9019607843137258</v>
      </c>
    </row>
    <row r="6" spans="1:51" ht="48">
      <c r="A6" s="3" t="s">
        <v>31</v>
      </c>
      <c r="B6" s="21"/>
      <c r="C6" s="21"/>
      <c r="D6" s="21"/>
      <c r="E6" s="21"/>
      <c r="F6" s="5">
        <f t="shared" si="0"/>
        <v>0</v>
      </c>
      <c r="G6" s="21"/>
      <c r="H6" s="21"/>
      <c r="I6" s="21"/>
      <c r="J6" s="21">
        <v>1</v>
      </c>
      <c r="K6" s="5">
        <f t="shared" si="1"/>
        <v>1</v>
      </c>
      <c r="L6" s="21"/>
      <c r="M6" s="21"/>
      <c r="N6" s="21"/>
      <c r="O6" s="21">
        <v>1</v>
      </c>
      <c r="P6" s="5">
        <f t="shared" si="2"/>
        <v>1</v>
      </c>
      <c r="Q6" s="21"/>
      <c r="R6" s="21"/>
      <c r="S6" s="21"/>
      <c r="T6" s="21">
        <v>1</v>
      </c>
      <c r="U6" s="5">
        <f t="shared" si="3"/>
        <v>1</v>
      </c>
      <c r="V6" s="5">
        <f>SUM(F6,K6,P6,U6)</f>
        <v>3</v>
      </c>
      <c r="W6" s="3" t="s">
        <v>31</v>
      </c>
      <c r="X6" s="22"/>
      <c r="Y6" s="22"/>
      <c r="Z6" s="22"/>
      <c r="AA6" s="22">
        <v>1</v>
      </c>
      <c r="AB6" s="8">
        <f t="shared" si="5"/>
        <v>1</v>
      </c>
      <c r="AC6" s="22"/>
      <c r="AD6" s="22"/>
      <c r="AE6" s="22"/>
      <c r="AF6" s="22"/>
      <c r="AG6" s="8">
        <f t="shared" si="6"/>
        <v>0</v>
      </c>
      <c r="AH6" s="22"/>
      <c r="AI6" s="22"/>
      <c r="AJ6" s="22"/>
      <c r="AK6" s="22">
        <v>1</v>
      </c>
      <c r="AL6" s="8">
        <f t="shared" si="7"/>
        <v>1</v>
      </c>
      <c r="AM6" s="22"/>
      <c r="AN6" s="22"/>
      <c r="AO6" s="22"/>
      <c r="AP6" s="22">
        <v>1</v>
      </c>
      <c r="AQ6" s="8">
        <f t="shared" si="8"/>
        <v>1</v>
      </c>
      <c r="AR6" s="22"/>
      <c r="AS6" s="22"/>
      <c r="AT6" s="22">
        <v>0</v>
      </c>
      <c r="AU6" s="22">
        <v>1</v>
      </c>
      <c r="AV6" s="8">
        <f t="shared" si="9"/>
        <v>1</v>
      </c>
      <c r="AW6" s="9">
        <f t="shared" si="10"/>
        <v>7</v>
      </c>
      <c r="AX6" s="20">
        <v>102</v>
      </c>
      <c r="AY6" s="11">
        <f>AW6*100/AX6</f>
        <v>6.8627450980392153</v>
      </c>
    </row>
    <row r="7" spans="1:51" ht="24">
      <c r="A7" s="3" t="s">
        <v>15</v>
      </c>
      <c r="B7" s="21"/>
      <c r="C7" s="21"/>
      <c r="D7" s="21"/>
      <c r="E7" s="21">
        <v>1</v>
      </c>
      <c r="F7" s="5">
        <f t="shared" si="0"/>
        <v>1</v>
      </c>
      <c r="G7" s="21"/>
      <c r="H7" s="21"/>
      <c r="I7" s="21"/>
      <c r="J7" s="21">
        <v>1</v>
      </c>
      <c r="K7" s="5">
        <f t="shared" si="1"/>
        <v>1</v>
      </c>
      <c r="L7" s="21"/>
      <c r="M7" s="21"/>
      <c r="N7" s="21"/>
      <c r="O7" s="21"/>
      <c r="P7" s="5">
        <f t="shared" si="2"/>
        <v>0</v>
      </c>
      <c r="Q7" s="21"/>
      <c r="R7" s="21"/>
      <c r="S7" s="21"/>
      <c r="T7" s="21"/>
      <c r="U7" s="5">
        <f t="shared" si="3"/>
        <v>0</v>
      </c>
      <c r="V7" s="5">
        <f t="shared" ref="V7:V13" si="12">SUM(F7,K7,P7,U7)</f>
        <v>2</v>
      </c>
      <c r="W7" s="3" t="s">
        <v>15</v>
      </c>
      <c r="X7" s="22"/>
      <c r="Y7" s="22"/>
      <c r="Z7" s="22"/>
      <c r="AA7" s="22">
        <v>2</v>
      </c>
      <c r="AB7" s="8">
        <f t="shared" si="5"/>
        <v>2</v>
      </c>
      <c r="AC7" s="22"/>
      <c r="AD7" s="22"/>
      <c r="AE7" s="22"/>
      <c r="AF7" s="22">
        <v>1</v>
      </c>
      <c r="AG7" s="8">
        <f t="shared" si="6"/>
        <v>1</v>
      </c>
      <c r="AH7" s="22"/>
      <c r="AI7" s="22"/>
      <c r="AJ7" s="22"/>
      <c r="AK7" s="22">
        <v>1</v>
      </c>
      <c r="AL7" s="8">
        <f t="shared" si="7"/>
        <v>1</v>
      </c>
      <c r="AM7" s="22"/>
      <c r="AN7" s="22"/>
      <c r="AO7" s="22"/>
      <c r="AP7" s="22">
        <v>2</v>
      </c>
      <c r="AQ7" s="8">
        <f t="shared" si="8"/>
        <v>2</v>
      </c>
      <c r="AR7" s="22"/>
      <c r="AS7" s="22"/>
      <c r="AT7" s="22"/>
      <c r="AU7" s="22">
        <v>3</v>
      </c>
      <c r="AV7" s="8">
        <v>1</v>
      </c>
      <c r="AW7" s="9">
        <f t="shared" si="10"/>
        <v>9</v>
      </c>
      <c r="AX7" s="20">
        <v>170</v>
      </c>
      <c r="AY7" s="11">
        <f>AW7*100/AX7</f>
        <v>5.2941176470588234</v>
      </c>
    </row>
    <row r="8" spans="1:51" ht="24">
      <c r="A8" s="3" t="s">
        <v>50</v>
      </c>
      <c r="B8" s="4"/>
      <c r="C8" s="4"/>
      <c r="D8" s="4"/>
      <c r="E8" s="4"/>
      <c r="F8" s="5">
        <f t="shared" si="0"/>
        <v>0</v>
      </c>
      <c r="G8" s="4"/>
      <c r="H8" s="4"/>
      <c r="I8" s="4"/>
      <c r="J8" s="4">
        <v>1</v>
      </c>
      <c r="K8" s="5">
        <f t="shared" si="1"/>
        <v>1</v>
      </c>
      <c r="L8" s="4"/>
      <c r="M8" s="4"/>
      <c r="N8" s="4"/>
      <c r="O8" s="4"/>
      <c r="P8" s="5">
        <f t="shared" si="2"/>
        <v>0</v>
      </c>
      <c r="Q8" s="4"/>
      <c r="R8" s="4"/>
      <c r="S8" s="4"/>
      <c r="T8" s="4"/>
      <c r="U8" s="5">
        <f t="shared" si="3"/>
        <v>0</v>
      </c>
      <c r="V8" s="5">
        <f t="shared" si="12"/>
        <v>1</v>
      </c>
      <c r="W8" s="3" t="s">
        <v>50</v>
      </c>
      <c r="X8" s="7"/>
      <c r="Y8" s="7"/>
      <c r="Z8" s="7"/>
      <c r="AA8" s="7"/>
      <c r="AB8" s="8">
        <f t="shared" si="5"/>
        <v>0</v>
      </c>
      <c r="AC8" s="7"/>
      <c r="AD8" s="7"/>
      <c r="AE8" s="7"/>
      <c r="AF8" s="7"/>
      <c r="AG8" s="8">
        <f t="shared" si="6"/>
        <v>0</v>
      </c>
      <c r="AH8" s="7"/>
      <c r="AI8" s="7"/>
      <c r="AJ8" s="7"/>
      <c r="AK8" s="7">
        <v>1</v>
      </c>
      <c r="AL8" s="8">
        <f t="shared" si="7"/>
        <v>1</v>
      </c>
      <c r="AM8" s="7"/>
      <c r="AN8" s="7"/>
      <c r="AO8" s="7"/>
      <c r="AP8" s="7"/>
      <c r="AQ8" s="8">
        <f t="shared" si="8"/>
        <v>0</v>
      </c>
      <c r="AR8" s="7"/>
      <c r="AS8" s="7"/>
      <c r="AT8" s="7"/>
      <c r="AU8" s="7">
        <v>1</v>
      </c>
      <c r="AV8" s="8">
        <f t="shared" si="9"/>
        <v>1</v>
      </c>
      <c r="AW8" s="9">
        <f t="shared" si="10"/>
        <v>3</v>
      </c>
      <c r="AX8" s="20">
        <v>34</v>
      </c>
      <c r="AY8" s="11">
        <f t="shared" si="11"/>
        <v>8.8235294117647065</v>
      </c>
    </row>
    <row r="9" spans="1:51">
      <c r="A9" s="3" t="s">
        <v>51</v>
      </c>
      <c r="B9" s="4"/>
      <c r="C9" s="4"/>
      <c r="D9" s="4"/>
      <c r="E9" s="4">
        <v>1</v>
      </c>
      <c r="F9" s="5">
        <f t="shared" si="0"/>
        <v>1</v>
      </c>
      <c r="G9" s="4"/>
      <c r="H9" s="4"/>
      <c r="I9" s="4"/>
      <c r="J9" s="4"/>
      <c r="K9" s="5">
        <f t="shared" si="1"/>
        <v>0</v>
      </c>
      <c r="L9" s="4"/>
      <c r="M9" s="4"/>
      <c r="N9" s="4"/>
      <c r="O9" s="4"/>
      <c r="P9" s="5">
        <f t="shared" si="2"/>
        <v>0</v>
      </c>
      <c r="Q9" s="4"/>
      <c r="R9" s="4"/>
      <c r="S9" s="4"/>
      <c r="T9" s="4"/>
      <c r="U9" s="5">
        <f t="shared" si="3"/>
        <v>0</v>
      </c>
      <c r="V9" s="5">
        <f t="shared" si="12"/>
        <v>1</v>
      </c>
      <c r="W9" s="3" t="s">
        <v>51</v>
      </c>
      <c r="X9" s="7"/>
      <c r="Y9" s="7"/>
      <c r="Z9" s="7"/>
      <c r="AA9" s="7"/>
      <c r="AB9" s="8">
        <f t="shared" si="5"/>
        <v>0</v>
      </c>
      <c r="AC9" s="7"/>
      <c r="AD9" s="7"/>
      <c r="AE9" s="7"/>
      <c r="AF9" s="7"/>
      <c r="AG9" s="8">
        <f t="shared" si="6"/>
        <v>0</v>
      </c>
      <c r="AH9" s="7"/>
      <c r="AI9" s="7"/>
      <c r="AJ9" s="7"/>
      <c r="AK9" s="7">
        <v>1</v>
      </c>
      <c r="AL9" s="8">
        <f t="shared" si="7"/>
        <v>1</v>
      </c>
      <c r="AM9" s="7"/>
      <c r="AN9" s="7"/>
      <c r="AO9" s="7"/>
      <c r="AP9" s="7"/>
      <c r="AQ9" s="8">
        <f t="shared" si="8"/>
        <v>0</v>
      </c>
      <c r="AR9" s="7"/>
      <c r="AS9" s="7"/>
      <c r="AT9" s="7"/>
      <c r="AU9" s="7">
        <v>1</v>
      </c>
      <c r="AV9" s="8">
        <f t="shared" si="9"/>
        <v>1</v>
      </c>
      <c r="AW9" s="9">
        <f t="shared" si="10"/>
        <v>3</v>
      </c>
      <c r="AX9" s="20">
        <v>136</v>
      </c>
      <c r="AY9" s="11">
        <f>AW10*100/AX9</f>
        <v>2.2058823529411766</v>
      </c>
    </row>
    <row r="10" spans="1:51" ht="24">
      <c r="A10" s="3" t="s">
        <v>43</v>
      </c>
      <c r="B10" s="4"/>
      <c r="C10" s="4"/>
      <c r="D10" s="4"/>
      <c r="E10" s="4"/>
      <c r="F10" s="5">
        <f t="shared" si="0"/>
        <v>0</v>
      </c>
      <c r="G10" s="4"/>
      <c r="H10" s="4"/>
      <c r="I10" s="4"/>
      <c r="J10" s="4"/>
      <c r="K10" s="5">
        <f t="shared" si="1"/>
        <v>0</v>
      </c>
      <c r="L10" s="4"/>
      <c r="M10" s="4"/>
      <c r="N10" s="4"/>
      <c r="O10" s="4">
        <v>1</v>
      </c>
      <c r="P10" s="5">
        <f t="shared" si="2"/>
        <v>1</v>
      </c>
      <c r="Q10" s="4"/>
      <c r="R10" s="4"/>
      <c r="S10" s="4"/>
      <c r="T10" s="4"/>
      <c r="U10" s="5">
        <f t="shared" si="3"/>
        <v>0</v>
      </c>
      <c r="V10" s="5">
        <f t="shared" si="12"/>
        <v>1</v>
      </c>
      <c r="W10" s="3" t="s">
        <v>43</v>
      </c>
      <c r="X10" s="7"/>
      <c r="Y10" s="7"/>
      <c r="Z10" s="7"/>
      <c r="AA10" s="7">
        <v>1</v>
      </c>
      <c r="AB10" s="8">
        <f t="shared" si="5"/>
        <v>1</v>
      </c>
      <c r="AC10" s="7"/>
      <c r="AD10" s="7"/>
      <c r="AE10" s="7"/>
      <c r="AF10" s="7"/>
      <c r="AG10" s="8">
        <f t="shared" si="6"/>
        <v>0</v>
      </c>
      <c r="AH10" s="7"/>
      <c r="AI10" s="7"/>
      <c r="AJ10" s="7"/>
      <c r="AK10" s="7"/>
      <c r="AL10" s="8">
        <f t="shared" si="7"/>
        <v>0</v>
      </c>
      <c r="AM10" s="7"/>
      <c r="AN10" s="7"/>
      <c r="AO10" s="7"/>
      <c r="AP10" s="7">
        <v>1</v>
      </c>
      <c r="AQ10" s="8">
        <f t="shared" si="8"/>
        <v>1</v>
      </c>
      <c r="AR10" s="7"/>
      <c r="AS10" s="7"/>
      <c r="AT10" s="7"/>
      <c r="AU10" s="7">
        <v>1</v>
      </c>
      <c r="AV10" s="8">
        <f t="shared" si="9"/>
        <v>1</v>
      </c>
      <c r="AW10" s="9">
        <f>SUM(V9,AB9,AG9,AL9,AQ9,AV9)</f>
        <v>3</v>
      </c>
      <c r="AX10" s="20">
        <v>68</v>
      </c>
      <c r="AY10" s="11">
        <f>AW11*100/AX10</f>
        <v>5.882352941176471</v>
      </c>
    </row>
    <row r="11" spans="1:51">
      <c r="A11" s="3" t="s">
        <v>54</v>
      </c>
      <c r="B11" s="4"/>
      <c r="C11" s="4"/>
      <c r="D11" s="4"/>
      <c r="E11" s="4"/>
      <c r="F11" s="5">
        <f t="shared" si="0"/>
        <v>0</v>
      </c>
      <c r="G11" s="4"/>
      <c r="H11" s="4"/>
      <c r="I11" s="4"/>
      <c r="J11" s="4"/>
      <c r="K11" s="5">
        <f t="shared" si="1"/>
        <v>0</v>
      </c>
      <c r="L11" s="4"/>
      <c r="M11" s="4"/>
      <c r="N11" s="4"/>
      <c r="O11" s="4"/>
      <c r="P11" s="5">
        <f t="shared" si="2"/>
        <v>0</v>
      </c>
      <c r="Q11" s="4"/>
      <c r="R11" s="4"/>
      <c r="S11" s="4"/>
      <c r="T11" s="4">
        <v>1</v>
      </c>
      <c r="U11" s="5">
        <f t="shared" si="3"/>
        <v>1</v>
      </c>
      <c r="V11" s="5">
        <f t="shared" si="12"/>
        <v>1</v>
      </c>
      <c r="W11" s="3" t="s">
        <v>54</v>
      </c>
      <c r="X11" s="7"/>
      <c r="Y11" s="7"/>
      <c r="Z11" s="7"/>
      <c r="AA11" s="7"/>
      <c r="AB11" s="8">
        <f t="shared" si="5"/>
        <v>0</v>
      </c>
      <c r="AC11" s="7"/>
      <c r="AD11" s="7"/>
      <c r="AE11" s="7"/>
      <c r="AF11" s="7"/>
      <c r="AG11" s="8">
        <f t="shared" si="6"/>
        <v>0</v>
      </c>
      <c r="AH11" s="7"/>
      <c r="AI11" s="7"/>
      <c r="AJ11" s="7"/>
      <c r="AK11" s="7"/>
      <c r="AL11" s="8">
        <f t="shared" si="7"/>
        <v>0</v>
      </c>
      <c r="AM11" s="7"/>
      <c r="AN11" s="7"/>
      <c r="AO11" s="7"/>
      <c r="AP11" s="7">
        <v>1</v>
      </c>
      <c r="AQ11" s="8">
        <f t="shared" si="8"/>
        <v>1</v>
      </c>
      <c r="AR11" s="7"/>
      <c r="AS11" s="7"/>
      <c r="AT11" s="7"/>
      <c r="AU11" s="7">
        <v>2</v>
      </c>
      <c r="AV11" s="8">
        <v>1</v>
      </c>
      <c r="AW11" s="9">
        <f>SUM(V10,AB10,AG10,AL10,AQ10,AV10)</f>
        <v>4</v>
      </c>
      <c r="AX11" s="20">
        <v>34</v>
      </c>
      <c r="AY11" s="11">
        <f>AW12*100/AX11</f>
        <v>8.8235294117647065</v>
      </c>
    </row>
    <row r="12" spans="1:51">
      <c r="A12" s="3" t="s">
        <v>40</v>
      </c>
      <c r="B12" s="4"/>
      <c r="C12" s="4"/>
      <c r="D12" s="4"/>
      <c r="E12" s="4">
        <v>0</v>
      </c>
      <c r="F12" s="5">
        <f t="shared" si="0"/>
        <v>0</v>
      </c>
      <c r="G12" s="4"/>
      <c r="H12" s="4"/>
      <c r="I12" s="4"/>
      <c r="J12" s="4">
        <v>1</v>
      </c>
      <c r="K12" s="5">
        <f t="shared" si="1"/>
        <v>1</v>
      </c>
      <c r="L12" s="4"/>
      <c r="M12" s="4"/>
      <c r="N12" s="4"/>
      <c r="O12" s="4"/>
      <c r="P12" s="5">
        <f t="shared" si="2"/>
        <v>0</v>
      </c>
      <c r="Q12" s="4"/>
      <c r="R12" s="4"/>
      <c r="S12" s="4"/>
      <c r="T12" s="4">
        <v>1</v>
      </c>
      <c r="U12" s="5">
        <f t="shared" si="3"/>
        <v>1</v>
      </c>
      <c r="V12" s="5">
        <f t="shared" si="12"/>
        <v>2</v>
      </c>
      <c r="W12" s="3" t="s">
        <v>40</v>
      </c>
      <c r="X12" s="7"/>
      <c r="Y12" s="7"/>
      <c r="Z12" s="7"/>
      <c r="AA12" s="7"/>
      <c r="AB12" s="8">
        <f t="shared" si="5"/>
        <v>0</v>
      </c>
      <c r="AC12" s="7"/>
      <c r="AD12" s="7"/>
      <c r="AE12" s="7"/>
      <c r="AF12" s="7"/>
      <c r="AG12" s="8">
        <f t="shared" si="6"/>
        <v>0</v>
      </c>
      <c r="AH12" s="7"/>
      <c r="AI12" s="7"/>
      <c r="AJ12" s="7"/>
      <c r="AK12" s="7"/>
      <c r="AL12" s="8">
        <f t="shared" si="7"/>
        <v>0</v>
      </c>
      <c r="AM12" s="7"/>
      <c r="AN12" s="7"/>
      <c r="AO12" s="7"/>
      <c r="AP12" s="7"/>
      <c r="AQ12" s="8">
        <f t="shared" si="8"/>
        <v>0</v>
      </c>
      <c r="AR12" s="7"/>
      <c r="AS12" s="7"/>
      <c r="AT12" s="7"/>
      <c r="AU12" s="7">
        <v>1</v>
      </c>
      <c r="AV12" s="8">
        <f t="shared" ref="AV12" si="13">SUM(AR12,AS12,AT12,AU12)</f>
        <v>1</v>
      </c>
      <c r="AW12" s="9">
        <f t="shared" ref="AW12" si="14">SUM(V12,AB12,AG12,AL12,AQ12,AV12)</f>
        <v>3</v>
      </c>
      <c r="AX12" s="20">
        <v>34</v>
      </c>
      <c r="AY12" s="11">
        <f t="shared" ref="AY12" si="15">AW12*100/AX12</f>
        <v>8.8235294117647065</v>
      </c>
    </row>
    <row r="13" spans="1:51">
      <c r="A13" s="3" t="s">
        <v>41</v>
      </c>
      <c r="B13" s="4"/>
      <c r="C13" s="4"/>
      <c r="D13" s="4"/>
      <c r="E13" s="4"/>
      <c r="F13" s="5">
        <f t="shared" si="0"/>
        <v>0</v>
      </c>
      <c r="G13" s="4"/>
      <c r="H13" s="4"/>
      <c r="I13" s="4"/>
      <c r="J13" s="4"/>
      <c r="K13" s="5">
        <f t="shared" si="1"/>
        <v>0</v>
      </c>
      <c r="L13" s="4"/>
      <c r="M13" s="4"/>
      <c r="N13" s="4"/>
      <c r="O13" s="4"/>
      <c r="P13" s="5">
        <f t="shared" si="2"/>
        <v>0</v>
      </c>
      <c r="Q13" s="4"/>
      <c r="R13" s="4"/>
      <c r="S13" s="4"/>
      <c r="T13" s="4"/>
      <c r="U13" s="5">
        <f t="shared" si="3"/>
        <v>0</v>
      </c>
      <c r="V13" s="5">
        <f t="shared" si="12"/>
        <v>0</v>
      </c>
      <c r="W13" s="3" t="s">
        <v>41</v>
      </c>
      <c r="X13" s="7"/>
      <c r="Y13" s="7"/>
      <c r="Z13" s="7"/>
      <c r="AA13" s="7"/>
      <c r="AB13" s="8">
        <f t="shared" si="5"/>
        <v>0</v>
      </c>
      <c r="AC13" s="7"/>
      <c r="AD13" s="7"/>
      <c r="AE13" s="7"/>
      <c r="AF13" s="7"/>
      <c r="AG13" s="8">
        <f t="shared" si="6"/>
        <v>0</v>
      </c>
      <c r="AH13" s="7"/>
      <c r="AI13" s="7"/>
      <c r="AJ13" s="7"/>
      <c r="AK13" s="7"/>
      <c r="AL13" s="8">
        <f t="shared" si="7"/>
        <v>0</v>
      </c>
      <c r="AM13" s="7"/>
      <c r="AN13" s="7"/>
      <c r="AO13" s="7"/>
      <c r="AP13" s="7"/>
      <c r="AQ13" s="8">
        <f t="shared" si="8"/>
        <v>0</v>
      </c>
      <c r="AR13" s="7"/>
      <c r="AS13" s="7"/>
      <c r="AT13" s="7"/>
      <c r="AU13" s="7">
        <v>1</v>
      </c>
      <c r="AV13" s="8">
        <v>1</v>
      </c>
      <c r="AW13" s="9">
        <f>SUM(V13,AB13,AG13,AL14,AQ13,AV13)</f>
        <v>1</v>
      </c>
      <c r="AX13" s="20">
        <v>102</v>
      </c>
      <c r="AY13" s="11">
        <f t="shared" si="11"/>
        <v>0.98039215686274506</v>
      </c>
    </row>
    <row r="14" spans="1:51">
      <c r="A14" s="3" t="s">
        <v>52</v>
      </c>
      <c r="B14" s="4"/>
      <c r="C14" s="4"/>
      <c r="D14" s="4"/>
      <c r="E14" s="4"/>
      <c r="F14" s="5">
        <f t="shared" si="0"/>
        <v>0</v>
      </c>
      <c r="G14" s="4"/>
      <c r="H14" s="4"/>
      <c r="I14" s="4"/>
      <c r="J14" s="4"/>
      <c r="K14" s="5">
        <f t="shared" si="1"/>
        <v>0</v>
      </c>
      <c r="L14" s="4"/>
      <c r="M14" s="4"/>
      <c r="N14" s="4"/>
      <c r="O14" s="4">
        <v>1</v>
      </c>
      <c r="P14" s="5">
        <f t="shared" si="2"/>
        <v>1</v>
      </c>
      <c r="Q14" s="4"/>
      <c r="R14" s="4"/>
      <c r="S14" s="4"/>
      <c r="T14" s="4"/>
      <c r="U14" s="5">
        <f>SUM(Q14,R14,S14,T14)</f>
        <v>0</v>
      </c>
      <c r="V14" s="5">
        <f t="shared" si="4"/>
        <v>1</v>
      </c>
      <c r="W14" s="3" t="s">
        <v>52</v>
      </c>
      <c r="X14" s="7"/>
      <c r="Y14" s="7"/>
      <c r="Z14" s="7"/>
      <c r="AA14" s="7">
        <v>1</v>
      </c>
      <c r="AB14" s="8">
        <f t="shared" si="5"/>
        <v>1</v>
      </c>
      <c r="AC14" s="7"/>
      <c r="AD14" s="7"/>
      <c r="AE14" s="7"/>
      <c r="AF14" s="7"/>
      <c r="AG14" s="8">
        <f t="shared" si="6"/>
        <v>0</v>
      </c>
      <c r="AH14" s="7"/>
      <c r="AI14" s="7"/>
      <c r="AJ14" s="7"/>
      <c r="AK14" s="7"/>
      <c r="AL14" s="8">
        <f t="shared" si="7"/>
        <v>0</v>
      </c>
      <c r="AM14" s="7"/>
      <c r="AN14" s="7"/>
      <c r="AO14" s="7"/>
      <c r="AP14" s="7">
        <v>1</v>
      </c>
      <c r="AQ14" s="8">
        <f t="shared" si="8"/>
        <v>1</v>
      </c>
      <c r="AR14" s="7"/>
      <c r="AS14" s="7"/>
      <c r="AT14" s="7"/>
      <c r="AU14" s="7">
        <v>2</v>
      </c>
      <c r="AV14" s="8">
        <v>1</v>
      </c>
      <c r="AW14" s="9">
        <f>SUM(V14,AB14,AG14,AQ14,AV14)</f>
        <v>4</v>
      </c>
      <c r="AX14" s="20">
        <v>102</v>
      </c>
      <c r="AY14" s="11">
        <f>AW14*100/AX14</f>
        <v>3.9215686274509802</v>
      </c>
    </row>
    <row r="15" spans="1:51" ht="36">
      <c r="A15" s="3" t="s">
        <v>20</v>
      </c>
      <c r="F15" s="5">
        <f t="shared" si="0"/>
        <v>0</v>
      </c>
      <c r="K15" s="5">
        <f t="shared" si="1"/>
        <v>0</v>
      </c>
      <c r="P15" s="5">
        <f t="shared" si="2"/>
        <v>0</v>
      </c>
      <c r="U15" s="5">
        <f t="shared" ref="U15:U18" si="16">SUM(Q15,R15,S15,T15)</f>
        <v>0</v>
      </c>
      <c r="V15" s="5">
        <f t="shared" si="4"/>
        <v>0</v>
      </c>
      <c r="W15" s="3" t="s">
        <v>20</v>
      </c>
      <c r="AB15" s="8">
        <f t="shared" si="5"/>
        <v>0</v>
      </c>
      <c r="AG15" s="8">
        <f t="shared" si="6"/>
        <v>0</v>
      </c>
      <c r="AL15" s="8">
        <f t="shared" si="7"/>
        <v>0</v>
      </c>
      <c r="AQ15" s="8">
        <f t="shared" si="8"/>
        <v>0</v>
      </c>
      <c r="AU15" s="12">
        <v>1</v>
      </c>
      <c r="AV15" s="8">
        <v>1</v>
      </c>
      <c r="AW15" s="9">
        <f t="shared" si="10"/>
        <v>1</v>
      </c>
      <c r="AX15" s="23">
        <v>68</v>
      </c>
      <c r="AY15" s="11">
        <f>AW15*AX14104/AX15</f>
        <v>0</v>
      </c>
    </row>
    <row r="16" spans="1:51" ht="36">
      <c r="A16" s="3" t="s">
        <v>22</v>
      </c>
      <c r="E16" s="12">
        <v>1</v>
      </c>
      <c r="F16" s="5">
        <f t="shared" si="0"/>
        <v>1</v>
      </c>
      <c r="K16" s="5">
        <f t="shared" si="1"/>
        <v>0</v>
      </c>
      <c r="P16" s="5">
        <f t="shared" si="2"/>
        <v>0</v>
      </c>
      <c r="T16" s="12">
        <v>1</v>
      </c>
      <c r="U16" s="5">
        <f t="shared" si="16"/>
        <v>1</v>
      </c>
      <c r="V16" s="5">
        <f t="shared" si="4"/>
        <v>2</v>
      </c>
      <c r="W16" s="3" t="s">
        <v>22</v>
      </c>
      <c r="AB16" s="8">
        <f t="shared" si="5"/>
        <v>0</v>
      </c>
      <c r="AG16" s="8">
        <f t="shared" si="6"/>
        <v>0</v>
      </c>
      <c r="AL16" s="8">
        <f t="shared" si="7"/>
        <v>0</v>
      </c>
      <c r="AQ16" s="8">
        <f t="shared" si="8"/>
        <v>0</v>
      </c>
      <c r="AU16" s="12">
        <v>1</v>
      </c>
      <c r="AV16" s="8">
        <v>1</v>
      </c>
      <c r="AW16" s="9">
        <f t="shared" si="10"/>
        <v>3</v>
      </c>
      <c r="AX16" s="23">
        <v>68</v>
      </c>
      <c r="AY16" s="11">
        <f>AW16*AX14105/AX16</f>
        <v>0</v>
      </c>
    </row>
    <row r="17" spans="1:51">
      <c r="A17" s="3" t="s">
        <v>49</v>
      </c>
      <c r="F17" s="5">
        <f t="shared" si="0"/>
        <v>0</v>
      </c>
      <c r="K17" s="5">
        <f t="shared" si="1"/>
        <v>0</v>
      </c>
      <c r="P17" s="5">
        <f t="shared" si="2"/>
        <v>0</v>
      </c>
      <c r="T17" s="12">
        <v>1</v>
      </c>
      <c r="U17" s="5">
        <f t="shared" si="16"/>
        <v>1</v>
      </c>
      <c r="V17" s="5">
        <f t="shared" si="4"/>
        <v>1</v>
      </c>
      <c r="W17" s="3" t="s">
        <v>49</v>
      </c>
      <c r="AB17" s="8">
        <f t="shared" si="5"/>
        <v>0</v>
      </c>
      <c r="AG17" s="8">
        <f t="shared" si="6"/>
        <v>0</v>
      </c>
      <c r="AK17" s="12">
        <v>1</v>
      </c>
      <c r="AL17" s="8">
        <f t="shared" si="7"/>
        <v>1</v>
      </c>
      <c r="AQ17" s="8">
        <f t="shared" si="8"/>
        <v>0</v>
      </c>
      <c r="AU17" s="12">
        <v>1</v>
      </c>
      <c r="AV17" s="8">
        <v>1</v>
      </c>
      <c r="AW17" s="9">
        <f t="shared" si="10"/>
        <v>3</v>
      </c>
      <c r="AX17" s="23">
        <v>34</v>
      </c>
      <c r="AY17" s="11">
        <f>AW17*AX14106/AX17</f>
        <v>0</v>
      </c>
    </row>
    <row r="18" spans="1:51" ht="24">
      <c r="A18" s="3" t="s">
        <v>55</v>
      </c>
      <c r="F18" s="5">
        <f t="shared" si="0"/>
        <v>0</v>
      </c>
      <c r="K18" s="5">
        <f t="shared" si="1"/>
        <v>0</v>
      </c>
      <c r="P18" s="5">
        <f t="shared" si="2"/>
        <v>0</v>
      </c>
      <c r="U18" s="5">
        <f t="shared" si="16"/>
        <v>0</v>
      </c>
      <c r="V18" s="5">
        <f t="shared" si="4"/>
        <v>0</v>
      </c>
      <c r="W18" s="3" t="s">
        <v>55</v>
      </c>
      <c r="AB18" s="8">
        <f t="shared" si="5"/>
        <v>0</v>
      </c>
      <c r="AG18" s="8">
        <f t="shared" si="6"/>
        <v>0</v>
      </c>
      <c r="AL18" s="8">
        <f t="shared" si="7"/>
        <v>0</v>
      </c>
      <c r="AQ18" s="8">
        <f t="shared" si="8"/>
        <v>0</v>
      </c>
      <c r="AV18" s="8">
        <v>1</v>
      </c>
      <c r="AW18" s="9">
        <f t="shared" si="10"/>
        <v>1</v>
      </c>
      <c r="AX18" s="23">
        <v>34</v>
      </c>
      <c r="AY18" s="11">
        <f>AW18*AX14107/AX18</f>
        <v>0</v>
      </c>
    </row>
    <row r="19" spans="1:51" customFormat="1" ht="33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48">
        <f>SUM(AW4:AW18)</f>
        <v>55</v>
      </c>
      <c r="AX19" s="24">
        <f>SUM(AX4:AX18)</f>
        <v>1156</v>
      </c>
      <c r="AY19" s="52">
        <f>AW19*100/AX19</f>
        <v>4.757785467128028</v>
      </c>
    </row>
  </sheetData>
  <mergeCells count="12">
    <mergeCell ref="AH1:AL1"/>
    <mergeCell ref="AM1:AQ1"/>
    <mergeCell ref="AR1:AV1"/>
    <mergeCell ref="AW1:AY1"/>
    <mergeCell ref="A3:V3"/>
    <mergeCell ref="W3:AY3"/>
    <mergeCell ref="B1:F1"/>
    <mergeCell ref="G1:K1"/>
    <mergeCell ref="L1:P1"/>
    <mergeCell ref="Q1:U1"/>
    <mergeCell ref="X1:AB1"/>
    <mergeCell ref="AC1:A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3"/>
  <sheetViews>
    <sheetView topLeftCell="AF10" zoomScale="80" zoomScaleNormal="80" workbookViewId="0">
      <selection activeCell="Y19" sqref="Y19"/>
    </sheetView>
  </sheetViews>
  <sheetFormatPr defaultRowHeight="15"/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14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05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5.75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66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ht="24">
      <c r="A4" s="3" t="s">
        <v>13</v>
      </c>
      <c r="B4" s="5"/>
      <c r="C4" s="5"/>
      <c r="D4" s="5"/>
      <c r="E4" s="5">
        <v>1</v>
      </c>
      <c r="F4" s="5">
        <f>SUM(B4,C4,D4,E4)</f>
        <v>1</v>
      </c>
      <c r="G4" s="5"/>
      <c r="H4" s="5"/>
      <c r="I4" s="5"/>
      <c r="J4" s="5">
        <v>1</v>
      </c>
      <c r="K4" s="5">
        <f>SUM(G4,H4,I4,J4)</f>
        <v>1</v>
      </c>
      <c r="L4" s="5"/>
      <c r="M4" s="5"/>
      <c r="N4" s="5"/>
      <c r="O4" s="5"/>
      <c r="P4" s="5">
        <f>SUM(L4,M4,N4,O4)</f>
        <v>0</v>
      </c>
      <c r="Q4" s="5"/>
      <c r="R4" s="5"/>
      <c r="S4" s="5"/>
      <c r="T4" s="5"/>
      <c r="U4" s="5">
        <f>SUM(Q4,R4,S4,T4)</f>
        <v>0</v>
      </c>
      <c r="V4" s="5">
        <f>SUM(F4,K4,P4,U4)</f>
        <v>2</v>
      </c>
      <c r="W4" s="3" t="s">
        <v>13</v>
      </c>
      <c r="X4" s="8"/>
      <c r="Y4" s="8"/>
      <c r="Z4" s="8"/>
      <c r="AA4" s="8">
        <v>1</v>
      </c>
      <c r="AB4" s="8">
        <f>SUM(X4,Y4,Z4,AA4)</f>
        <v>1</v>
      </c>
      <c r="AC4" s="8"/>
      <c r="AD4" s="8"/>
      <c r="AE4" s="8"/>
      <c r="AF4" s="8"/>
      <c r="AG4" s="8">
        <f>SUM(AC4,AD4,AE4,AF4)</f>
        <v>0</v>
      </c>
      <c r="AH4" s="8"/>
      <c r="AI4" s="8"/>
      <c r="AJ4" s="8"/>
      <c r="AK4" s="8"/>
      <c r="AL4" s="8">
        <f>SUM(AH4,AI4,AJ4,AK4)</f>
        <v>0</v>
      </c>
      <c r="AM4" s="8"/>
      <c r="AN4" s="8"/>
      <c r="AO4" s="8"/>
      <c r="AP4" s="8">
        <v>1</v>
      </c>
      <c r="AQ4" s="8">
        <f>SUM(AM4,AN4,AO4,AP4)</f>
        <v>1</v>
      </c>
      <c r="AR4" s="8"/>
      <c r="AS4" s="8"/>
      <c r="AT4" s="8"/>
      <c r="AU4" s="19">
        <v>1</v>
      </c>
      <c r="AV4" s="8">
        <f>SUM(AR4,AS4,AT4,AU4)</f>
        <v>1</v>
      </c>
      <c r="AW4" s="9">
        <f>SUM(V4,AB4,AG4,AL4,AQ4,AV4)</f>
        <v>5</v>
      </c>
      <c r="AX4" s="20">
        <v>102</v>
      </c>
      <c r="AY4" s="11">
        <f>AW4*100/AX4</f>
        <v>4.9019607843137258</v>
      </c>
    </row>
    <row r="5" spans="1:51" ht="24">
      <c r="A5" s="3" t="s">
        <v>37</v>
      </c>
      <c r="B5" s="4"/>
      <c r="C5" s="4"/>
      <c r="D5" s="4"/>
      <c r="E5" s="4"/>
      <c r="F5" s="5">
        <f t="shared" ref="F5:F22" si="0">SUM(B5,C5,D5,E5)</f>
        <v>0</v>
      </c>
      <c r="G5" s="4"/>
      <c r="H5" s="4"/>
      <c r="I5" s="4"/>
      <c r="J5" s="4">
        <v>1</v>
      </c>
      <c r="K5" s="5">
        <f t="shared" ref="K5:K22" si="1">SUM(G5,H5,I5,J5)</f>
        <v>1</v>
      </c>
      <c r="L5" s="4"/>
      <c r="M5" s="4"/>
      <c r="N5" s="4"/>
      <c r="O5" s="4">
        <v>1</v>
      </c>
      <c r="P5" s="5">
        <f t="shared" ref="P5:P22" si="2">SUM(L5,M5,N5,O5)</f>
        <v>1</v>
      </c>
      <c r="Q5" s="4"/>
      <c r="R5" s="4"/>
      <c r="S5" s="4"/>
      <c r="T5" s="4"/>
      <c r="U5" s="5">
        <f t="shared" ref="U5:U22" si="3">SUM(Q5,R5,S5,T5)</f>
        <v>0</v>
      </c>
      <c r="V5" s="5">
        <f t="shared" ref="V5:V22" si="4">SUM(F5,K5,P5,U5)</f>
        <v>2</v>
      </c>
      <c r="W5" s="3" t="s">
        <v>37</v>
      </c>
      <c r="X5" s="7"/>
      <c r="Y5" s="7"/>
      <c r="Z5" s="7"/>
      <c r="AA5" s="7"/>
      <c r="AB5" s="8">
        <f t="shared" ref="AB5:AB22" si="5">SUM(X5,Y5,Z5,AA5)</f>
        <v>0</v>
      </c>
      <c r="AC5" s="7"/>
      <c r="AD5" s="7"/>
      <c r="AE5" s="7"/>
      <c r="AF5" s="7"/>
      <c r="AG5" s="8">
        <f t="shared" ref="AG5:AG22" si="6">SUM(AC5,AD5,AE5,AF5)</f>
        <v>0</v>
      </c>
      <c r="AH5" s="7"/>
      <c r="AI5" s="7"/>
      <c r="AJ5" s="7"/>
      <c r="AK5" s="7">
        <v>1</v>
      </c>
      <c r="AL5" s="8">
        <f t="shared" ref="AL5:AL22" si="7">SUM(AH5,AI5,AJ5,AK5)</f>
        <v>1</v>
      </c>
      <c r="AM5" s="7"/>
      <c r="AN5" s="7"/>
      <c r="AO5" s="7"/>
      <c r="AP5" s="7">
        <v>1</v>
      </c>
      <c r="AQ5" s="8">
        <f t="shared" ref="AQ5:AQ22" si="8">SUM(AM5,AN5,AO5,AP5)</f>
        <v>1</v>
      </c>
      <c r="AR5" s="7"/>
      <c r="AS5" s="7"/>
      <c r="AT5" s="7"/>
      <c r="AU5" s="7">
        <v>1</v>
      </c>
      <c r="AV5" s="8">
        <f t="shared" ref="AV5:AV22" si="9">SUM(AR5,AS5,AT5,AU5)</f>
        <v>1</v>
      </c>
      <c r="AW5" s="9">
        <f t="shared" ref="AW5:AW22" si="10">SUM(V5,AB5,AG5,AL5,AQ5,AV5)</f>
        <v>5</v>
      </c>
      <c r="AX5" s="20">
        <v>102</v>
      </c>
      <c r="AY5" s="11">
        <f t="shared" ref="AY5:AY22" si="11">AW5*100/AX5</f>
        <v>4.9019607843137258</v>
      </c>
    </row>
    <row r="6" spans="1:51" ht="48">
      <c r="A6" s="3" t="s">
        <v>31</v>
      </c>
      <c r="B6" s="21"/>
      <c r="C6" s="21"/>
      <c r="D6" s="21"/>
      <c r="E6" s="21"/>
      <c r="F6" s="5">
        <f t="shared" si="0"/>
        <v>0</v>
      </c>
      <c r="G6" s="21"/>
      <c r="H6" s="21"/>
      <c r="I6" s="21"/>
      <c r="J6" s="21"/>
      <c r="K6" s="5">
        <f t="shared" si="1"/>
        <v>0</v>
      </c>
      <c r="L6" s="21"/>
      <c r="M6" s="21"/>
      <c r="N6" s="21"/>
      <c r="O6" s="21">
        <v>1</v>
      </c>
      <c r="P6" s="5">
        <f t="shared" si="2"/>
        <v>1</v>
      </c>
      <c r="Q6" s="21"/>
      <c r="R6" s="21"/>
      <c r="S6" s="21"/>
      <c r="T6" s="21">
        <v>1</v>
      </c>
      <c r="U6" s="5">
        <f t="shared" si="3"/>
        <v>1</v>
      </c>
      <c r="V6" s="5">
        <f t="shared" si="4"/>
        <v>2</v>
      </c>
      <c r="W6" s="3" t="s">
        <v>31</v>
      </c>
      <c r="X6" s="22"/>
      <c r="Y6" s="22"/>
      <c r="Z6" s="22"/>
      <c r="AA6" s="22"/>
      <c r="AB6" s="8">
        <f t="shared" si="5"/>
        <v>0</v>
      </c>
      <c r="AC6" s="22"/>
      <c r="AD6" s="22"/>
      <c r="AE6" s="22"/>
      <c r="AF6" s="22"/>
      <c r="AG6" s="8">
        <f t="shared" si="6"/>
        <v>0</v>
      </c>
      <c r="AH6" s="22"/>
      <c r="AI6" s="22"/>
      <c r="AJ6" s="22"/>
      <c r="AK6" s="22">
        <v>1</v>
      </c>
      <c r="AL6" s="8">
        <f t="shared" si="7"/>
        <v>1</v>
      </c>
      <c r="AM6" s="22"/>
      <c r="AN6" s="22"/>
      <c r="AO6" s="22"/>
      <c r="AP6" s="22"/>
      <c r="AQ6" s="8">
        <f t="shared" si="8"/>
        <v>0</v>
      </c>
      <c r="AR6" s="22"/>
      <c r="AS6" s="22"/>
      <c r="AT6" s="22"/>
      <c r="AU6" s="22">
        <v>1</v>
      </c>
      <c r="AV6" s="8">
        <f t="shared" si="9"/>
        <v>1</v>
      </c>
      <c r="AW6" s="9">
        <f t="shared" si="10"/>
        <v>4</v>
      </c>
      <c r="AX6" s="20">
        <v>102</v>
      </c>
      <c r="AY6" s="11">
        <f t="shared" si="11"/>
        <v>3.9215686274509802</v>
      </c>
    </row>
    <row r="7" spans="1:51" ht="24">
      <c r="A7" s="3" t="s">
        <v>58</v>
      </c>
      <c r="B7" s="21"/>
      <c r="C7" s="21"/>
      <c r="D7" s="21"/>
      <c r="E7" s="21">
        <v>1</v>
      </c>
      <c r="F7" s="5">
        <f t="shared" si="0"/>
        <v>1</v>
      </c>
      <c r="G7" s="21"/>
      <c r="H7" s="21"/>
      <c r="I7" s="21"/>
      <c r="J7" s="21"/>
      <c r="K7" s="5">
        <f t="shared" si="1"/>
        <v>0</v>
      </c>
      <c r="L7" s="21"/>
      <c r="M7" s="21"/>
      <c r="N7" s="21"/>
      <c r="O7" s="21">
        <v>1</v>
      </c>
      <c r="P7" s="5">
        <f t="shared" si="2"/>
        <v>1</v>
      </c>
      <c r="Q7" s="21"/>
      <c r="R7" s="21"/>
      <c r="S7" s="21"/>
      <c r="T7" s="21"/>
      <c r="U7" s="5">
        <v>1</v>
      </c>
      <c r="V7" s="5">
        <f t="shared" si="4"/>
        <v>3</v>
      </c>
      <c r="W7" s="3" t="s">
        <v>58</v>
      </c>
      <c r="X7" s="22"/>
      <c r="Y7" s="22"/>
      <c r="Z7" s="22"/>
      <c r="AA7" s="22">
        <v>2</v>
      </c>
      <c r="AB7" s="8">
        <f t="shared" si="5"/>
        <v>2</v>
      </c>
      <c r="AC7" s="22"/>
      <c r="AD7" s="22"/>
      <c r="AE7" s="22"/>
      <c r="AF7" s="22">
        <v>2</v>
      </c>
      <c r="AG7" s="8">
        <f t="shared" si="6"/>
        <v>2</v>
      </c>
      <c r="AH7" s="22"/>
      <c r="AI7" s="22"/>
      <c r="AJ7" s="22"/>
      <c r="AK7" s="22">
        <v>1</v>
      </c>
      <c r="AL7" s="8">
        <f t="shared" si="7"/>
        <v>1</v>
      </c>
      <c r="AM7" s="22"/>
      <c r="AN7" s="22"/>
      <c r="AO7" s="22"/>
      <c r="AP7" s="22">
        <v>1</v>
      </c>
      <c r="AQ7" s="8">
        <f t="shared" si="8"/>
        <v>1</v>
      </c>
      <c r="AR7" s="22"/>
      <c r="AS7" s="22"/>
      <c r="AT7" s="22"/>
      <c r="AU7" s="22">
        <v>2</v>
      </c>
      <c r="AV7" s="8">
        <f t="shared" si="9"/>
        <v>2</v>
      </c>
      <c r="AW7" s="9">
        <f t="shared" si="10"/>
        <v>11</v>
      </c>
      <c r="AX7" s="20">
        <v>136</v>
      </c>
      <c r="AY7" s="11">
        <f t="shared" si="11"/>
        <v>8.0882352941176467</v>
      </c>
    </row>
    <row r="8" spans="1:51" ht="24">
      <c r="A8" s="3" t="s">
        <v>50</v>
      </c>
      <c r="B8" s="4"/>
      <c r="C8" s="4"/>
      <c r="D8" s="4"/>
      <c r="E8" s="4">
        <v>1</v>
      </c>
      <c r="F8" s="5">
        <f t="shared" si="0"/>
        <v>1</v>
      </c>
      <c r="G8" s="4"/>
      <c r="H8" s="4"/>
      <c r="I8" s="4"/>
      <c r="J8" s="4"/>
      <c r="K8" s="5">
        <f t="shared" si="1"/>
        <v>0</v>
      </c>
      <c r="L8" s="4"/>
      <c r="M8" s="4"/>
      <c r="N8" s="4"/>
      <c r="O8" s="4"/>
      <c r="P8" s="5">
        <f t="shared" si="2"/>
        <v>0</v>
      </c>
      <c r="Q8" s="4"/>
      <c r="R8" s="4"/>
      <c r="S8" s="4"/>
      <c r="T8" s="4"/>
      <c r="U8" s="5">
        <f t="shared" si="3"/>
        <v>0</v>
      </c>
      <c r="V8" s="5">
        <f t="shared" si="4"/>
        <v>1</v>
      </c>
      <c r="W8" s="3" t="s">
        <v>50</v>
      </c>
      <c r="X8" s="7"/>
      <c r="Y8" s="7"/>
      <c r="Z8" s="7"/>
      <c r="AA8" s="7"/>
      <c r="AB8" s="8">
        <f t="shared" si="5"/>
        <v>0</v>
      </c>
      <c r="AC8" s="7"/>
      <c r="AD8" s="7"/>
      <c r="AE8" s="7"/>
      <c r="AF8" s="7"/>
      <c r="AG8" s="8">
        <f t="shared" si="6"/>
        <v>0</v>
      </c>
      <c r="AH8" s="7"/>
      <c r="AI8" s="7"/>
      <c r="AJ8" s="7"/>
      <c r="AK8" s="7"/>
      <c r="AL8" s="8">
        <f t="shared" si="7"/>
        <v>0</v>
      </c>
      <c r="AM8" s="7"/>
      <c r="AN8" s="7"/>
      <c r="AO8" s="7"/>
      <c r="AP8" s="7"/>
      <c r="AQ8" s="8">
        <f t="shared" si="8"/>
        <v>0</v>
      </c>
      <c r="AR8" s="7"/>
      <c r="AS8" s="7"/>
      <c r="AT8" s="7"/>
      <c r="AU8" s="7">
        <v>1</v>
      </c>
      <c r="AV8" s="8">
        <f t="shared" si="9"/>
        <v>1</v>
      </c>
      <c r="AW8" s="9">
        <f t="shared" si="10"/>
        <v>2</v>
      </c>
      <c r="AX8" s="20">
        <v>34</v>
      </c>
      <c r="AY8" s="11">
        <f t="shared" si="11"/>
        <v>5.882352941176471</v>
      </c>
    </row>
    <row r="9" spans="1:51">
      <c r="A9" s="3" t="s">
        <v>51</v>
      </c>
      <c r="B9" s="4"/>
      <c r="C9" s="4"/>
      <c r="D9" s="4"/>
      <c r="E9" s="4">
        <v>1</v>
      </c>
      <c r="F9" s="5">
        <f t="shared" si="0"/>
        <v>1</v>
      </c>
      <c r="G9" s="4"/>
      <c r="H9" s="4"/>
      <c r="I9" s="4"/>
      <c r="J9" s="4"/>
      <c r="K9" s="5">
        <f t="shared" si="1"/>
        <v>0</v>
      </c>
      <c r="L9" s="4"/>
      <c r="M9" s="4"/>
      <c r="N9" s="4"/>
      <c r="O9" s="4"/>
      <c r="P9" s="5">
        <f t="shared" si="2"/>
        <v>0</v>
      </c>
      <c r="Q9" s="4"/>
      <c r="R9" s="4"/>
      <c r="S9" s="4"/>
      <c r="T9" s="4">
        <v>1</v>
      </c>
      <c r="U9" s="5">
        <f t="shared" si="3"/>
        <v>1</v>
      </c>
      <c r="V9" s="5">
        <f t="shared" si="4"/>
        <v>2</v>
      </c>
      <c r="W9" s="3" t="s">
        <v>51</v>
      </c>
      <c r="X9" s="7"/>
      <c r="Y9" s="7"/>
      <c r="Z9" s="7"/>
      <c r="AA9" s="7"/>
      <c r="AB9" s="8">
        <f t="shared" si="5"/>
        <v>0</v>
      </c>
      <c r="AC9" s="7"/>
      <c r="AD9" s="7"/>
      <c r="AE9" s="7"/>
      <c r="AF9" s="7"/>
      <c r="AG9" s="8">
        <f t="shared" si="6"/>
        <v>0</v>
      </c>
      <c r="AH9" s="7"/>
      <c r="AI9" s="7"/>
      <c r="AJ9" s="7"/>
      <c r="AK9" s="7"/>
      <c r="AL9" s="8">
        <f t="shared" si="7"/>
        <v>0</v>
      </c>
      <c r="AM9" s="7"/>
      <c r="AN9" s="7"/>
      <c r="AO9" s="7"/>
      <c r="AP9" s="7"/>
      <c r="AQ9" s="8">
        <f t="shared" si="8"/>
        <v>0</v>
      </c>
      <c r="AR9" s="7"/>
      <c r="AS9" s="7"/>
      <c r="AT9" s="7"/>
      <c r="AU9" s="7">
        <v>1</v>
      </c>
      <c r="AV9" s="8">
        <f t="shared" si="9"/>
        <v>1</v>
      </c>
      <c r="AW9" s="9">
        <f t="shared" si="10"/>
        <v>3</v>
      </c>
      <c r="AX9" s="20">
        <v>68</v>
      </c>
      <c r="AY9" s="11">
        <f t="shared" si="11"/>
        <v>4.4117647058823533</v>
      </c>
    </row>
    <row r="10" spans="1:51" ht="36">
      <c r="A10" s="3" t="s">
        <v>59</v>
      </c>
      <c r="B10" s="4"/>
      <c r="C10" s="4"/>
      <c r="D10" s="4"/>
      <c r="E10" s="4"/>
      <c r="F10" s="5">
        <f t="shared" si="0"/>
        <v>0</v>
      </c>
      <c r="G10" s="4"/>
      <c r="H10" s="4"/>
      <c r="I10" s="4"/>
      <c r="J10" s="4"/>
      <c r="K10" s="5">
        <f t="shared" si="1"/>
        <v>0</v>
      </c>
      <c r="L10" s="4"/>
      <c r="M10" s="4"/>
      <c r="N10" s="4"/>
      <c r="O10" s="4"/>
      <c r="P10" s="5">
        <f t="shared" si="2"/>
        <v>0</v>
      </c>
      <c r="Q10" s="4"/>
      <c r="R10" s="4"/>
      <c r="S10" s="4"/>
      <c r="T10" s="4"/>
      <c r="U10" s="5">
        <f t="shared" si="3"/>
        <v>0</v>
      </c>
      <c r="V10" s="5">
        <f t="shared" si="4"/>
        <v>0</v>
      </c>
      <c r="W10" s="3" t="s">
        <v>59</v>
      </c>
      <c r="X10" s="7"/>
      <c r="Y10" s="7"/>
      <c r="Z10" s="7"/>
      <c r="AA10" s="7"/>
      <c r="AB10" s="8">
        <f t="shared" si="5"/>
        <v>0</v>
      </c>
      <c r="AC10" s="7"/>
      <c r="AD10" s="7"/>
      <c r="AE10" s="7"/>
      <c r="AF10" s="7"/>
      <c r="AG10" s="8">
        <f t="shared" si="6"/>
        <v>0</v>
      </c>
      <c r="AH10" s="7"/>
      <c r="AI10" s="7"/>
      <c r="AJ10" s="7"/>
      <c r="AK10" s="7"/>
      <c r="AL10" s="8">
        <f t="shared" si="7"/>
        <v>0</v>
      </c>
      <c r="AM10" s="7"/>
      <c r="AN10" s="7"/>
      <c r="AO10" s="7"/>
      <c r="AP10" s="7"/>
      <c r="AQ10" s="8">
        <f t="shared" si="8"/>
        <v>0</v>
      </c>
      <c r="AR10" s="7"/>
      <c r="AS10" s="7"/>
      <c r="AT10" s="7"/>
      <c r="AU10" s="7">
        <v>1</v>
      </c>
      <c r="AV10" s="8">
        <f t="shared" si="9"/>
        <v>1</v>
      </c>
      <c r="AW10" s="9">
        <f t="shared" si="10"/>
        <v>1</v>
      </c>
      <c r="AX10" s="20">
        <v>68</v>
      </c>
      <c r="AY10" s="11">
        <f t="shared" si="11"/>
        <v>1.4705882352941178</v>
      </c>
    </row>
    <row r="11" spans="1:51" ht="24">
      <c r="A11" s="3" t="s">
        <v>60</v>
      </c>
      <c r="B11" s="4"/>
      <c r="C11" s="4"/>
      <c r="D11" s="4"/>
      <c r="E11" s="4"/>
      <c r="F11" s="5">
        <f t="shared" si="0"/>
        <v>0</v>
      </c>
      <c r="G11" s="4"/>
      <c r="H11" s="4"/>
      <c r="I11" s="4"/>
      <c r="J11" s="4"/>
      <c r="K11" s="5">
        <f t="shared" si="1"/>
        <v>0</v>
      </c>
      <c r="L11" s="4"/>
      <c r="M11" s="4"/>
      <c r="N11" s="4"/>
      <c r="O11" s="4"/>
      <c r="P11" s="5">
        <f t="shared" si="2"/>
        <v>0</v>
      </c>
      <c r="Q11" s="4"/>
      <c r="R11" s="4"/>
      <c r="S11" s="4"/>
      <c r="T11" s="4"/>
      <c r="U11" s="5">
        <f t="shared" si="3"/>
        <v>0</v>
      </c>
      <c r="V11" s="5">
        <f t="shared" si="4"/>
        <v>0</v>
      </c>
      <c r="W11" s="3" t="s">
        <v>60</v>
      </c>
      <c r="X11" s="7"/>
      <c r="Y11" s="7"/>
      <c r="Z11" s="7"/>
      <c r="AA11" s="7"/>
      <c r="AB11" s="8">
        <f t="shared" si="5"/>
        <v>0</v>
      </c>
      <c r="AC11" s="7"/>
      <c r="AD11" s="7"/>
      <c r="AE11" s="7"/>
      <c r="AF11" s="7"/>
      <c r="AG11" s="8">
        <f t="shared" si="6"/>
        <v>0</v>
      </c>
      <c r="AH11" s="7"/>
      <c r="AI11" s="7"/>
      <c r="AJ11" s="7"/>
      <c r="AK11" s="7"/>
      <c r="AL11" s="8">
        <f t="shared" si="7"/>
        <v>0</v>
      </c>
      <c r="AM11" s="7"/>
      <c r="AN11" s="7"/>
      <c r="AO11" s="7"/>
      <c r="AP11" s="7"/>
      <c r="AQ11" s="8">
        <f t="shared" si="8"/>
        <v>0</v>
      </c>
      <c r="AR11" s="7"/>
      <c r="AS11" s="7"/>
      <c r="AT11" s="7"/>
      <c r="AU11" s="7">
        <v>1</v>
      </c>
      <c r="AV11" s="8">
        <f t="shared" si="9"/>
        <v>1</v>
      </c>
      <c r="AW11" s="9">
        <f>SUM(V10,AB10,AG10,AL10,AQ10,AV10)</f>
        <v>1</v>
      </c>
      <c r="AX11" s="20">
        <v>34</v>
      </c>
      <c r="AY11" s="11">
        <f t="shared" si="11"/>
        <v>2.9411764705882355</v>
      </c>
    </row>
    <row r="12" spans="1:51">
      <c r="A12" s="3" t="s">
        <v>41</v>
      </c>
      <c r="B12" s="4"/>
      <c r="C12" s="4"/>
      <c r="D12" s="4"/>
      <c r="E12" s="4"/>
      <c r="F12" s="5">
        <f t="shared" si="0"/>
        <v>0</v>
      </c>
      <c r="G12" s="4"/>
      <c r="H12" s="4"/>
      <c r="I12" s="4"/>
      <c r="J12" s="4"/>
      <c r="K12" s="5">
        <f t="shared" si="1"/>
        <v>0</v>
      </c>
      <c r="L12" s="4"/>
      <c r="M12" s="4"/>
      <c r="N12" s="4"/>
      <c r="O12" s="4"/>
      <c r="P12" s="5">
        <f t="shared" si="2"/>
        <v>0</v>
      </c>
      <c r="Q12" s="4"/>
      <c r="R12" s="4"/>
      <c r="S12" s="4"/>
      <c r="T12" s="4"/>
      <c r="U12" s="5">
        <f t="shared" si="3"/>
        <v>0</v>
      </c>
      <c r="V12" s="5">
        <f t="shared" si="4"/>
        <v>0</v>
      </c>
      <c r="W12" s="3" t="s">
        <v>41</v>
      </c>
      <c r="X12" s="7"/>
      <c r="Y12" s="7"/>
      <c r="Z12" s="7"/>
      <c r="AA12" s="7"/>
      <c r="AB12" s="8">
        <f t="shared" si="5"/>
        <v>0</v>
      </c>
      <c r="AC12" s="7"/>
      <c r="AD12" s="7"/>
      <c r="AE12" s="7"/>
      <c r="AF12" s="7"/>
      <c r="AG12" s="8">
        <f t="shared" si="6"/>
        <v>0</v>
      </c>
      <c r="AH12" s="7"/>
      <c r="AI12" s="7"/>
      <c r="AJ12" s="7"/>
      <c r="AK12" s="7"/>
      <c r="AL12" s="8">
        <f t="shared" si="7"/>
        <v>0</v>
      </c>
      <c r="AM12" s="7"/>
      <c r="AN12" s="7"/>
      <c r="AO12" s="7"/>
      <c r="AP12" s="7"/>
      <c r="AQ12" s="8">
        <f t="shared" si="8"/>
        <v>0</v>
      </c>
      <c r="AR12" s="7"/>
      <c r="AS12" s="7"/>
      <c r="AT12" s="7"/>
      <c r="AU12" s="7">
        <v>1</v>
      </c>
      <c r="AV12" s="8">
        <f t="shared" si="9"/>
        <v>1</v>
      </c>
      <c r="AW12" s="9">
        <f>SUM(V11,AB11,AG11,AL11,AQ11,AV11)</f>
        <v>1</v>
      </c>
      <c r="AX12" s="20">
        <v>34</v>
      </c>
      <c r="AY12" s="11">
        <f t="shared" si="11"/>
        <v>2.9411764705882355</v>
      </c>
    </row>
    <row r="13" spans="1:51" s="62" customFormat="1">
      <c r="A13" s="57" t="s">
        <v>52</v>
      </c>
      <c r="B13" s="58"/>
      <c r="C13" s="58"/>
      <c r="D13" s="58"/>
      <c r="E13" s="58"/>
      <c r="F13" s="58">
        <f t="shared" si="0"/>
        <v>0</v>
      </c>
      <c r="G13" s="58"/>
      <c r="H13" s="58"/>
      <c r="I13" s="58"/>
      <c r="J13" s="58">
        <v>1</v>
      </c>
      <c r="K13" s="58">
        <f t="shared" si="1"/>
        <v>1</v>
      </c>
      <c r="L13" s="58"/>
      <c r="M13" s="58"/>
      <c r="N13" s="58"/>
      <c r="O13" s="58"/>
      <c r="P13" s="58">
        <f t="shared" si="2"/>
        <v>0</v>
      </c>
      <c r="Q13" s="58"/>
      <c r="R13" s="58"/>
      <c r="S13" s="58"/>
      <c r="T13" s="58">
        <v>1</v>
      </c>
      <c r="U13" s="58">
        <f t="shared" si="3"/>
        <v>1</v>
      </c>
      <c r="V13" s="58">
        <f t="shared" si="4"/>
        <v>2</v>
      </c>
      <c r="W13" s="57" t="s">
        <v>52</v>
      </c>
      <c r="X13" s="59"/>
      <c r="Y13" s="59"/>
      <c r="Z13" s="59"/>
      <c r="AA13" s="59">
        <v>1</v>
      </c>
      <c r="AB13" s="59">
        <f t="shared" si="5"/>
        <v>1</v>
      </c>
      <c r="AC13" s="59"/>
      <c r="AD13" s="59"/>
      <c r="AE13" s="59"/>
      <c r="AF13" s="59"/>
      <c r="AG13" s="59">
        <f t="shared" si="6"/>
        <v>0</v>
      </c>
      <c r="AH13" s="59"/>
      <c r="AI13" s="59"/>
      <c r="AJ13" s="59"/>
      <c r="AK13" s="59"/>
      <c r="AL13" s="59">
        <f t="shared" si="7"/>
        <v>0</v>
      </c>
      <c r="AM13" s="59"/>
      <c r="AN13" s="59"/>
      <c r="AO13" s="59"/>
      <c r="AP13" s="59"/>
      <c r="AQ13" s="59">
        <f t="shared" si="8"/>
        <v>0</v>
      </c>
      <c r="AR13" s="59"/>
      <c r="AS13" s="59"/>
      <c r="AT13" s="59"/>
      <c r="AU13" s="59">
        <v>2</v>
      </c>
      <c r="AV13" s="59">
        <f t="shared" si="9"/>
        <v>2</v>
      </c>
      <c r="AW13" s="60">
        <f t="shared" si="10"/>
        <v>5</v>
      </c>
      <c r="AX13" s="60">
        <v>68</v>
      </c>
      <c r="AY13" s="61">
        <f t="shared" si="11"/>
        <v>7.3529411764705879</v>
      </c>
    </row>
    <row r="14" spans="1:51">
      <c r="A14" s="3" t="s">
        <v>61</v>
      </c>
      <c r="B14" s="4"/>
      <c r="C14" s="4"/>
      <c r="D14" s="4"/>
      <c r="E14" s="4"/>
      <c r="F14" s="5">
        <f t="shared" si="0"/>
        <v>0</v>
      </c>
      <c r="G14" s="4"/>
      <c r="H14" s="4"/>
      <c r="I14" s="4"/>
      <c r="J14" s="4"/>
      <c r="K14" s="5">
        <f t="shared" si="1"/>
        <v>0</v>
      </c>
      <c r="L14" s="4"/>
      <c r="M14" s="4"/>
      <c r="N14" s="4"/>
      <c r="O14" s="4"/>
      <c r="P14" s="5">
        <f t="shared" si="2"/>
        <v>0</v>
      </c>
      <c r="Q14" s="4"/>
      <c r="R14" s="4"/>
      <c r="S14" s="4"/>
      <c r="T14" s="4"/>
      <c r="U14" s="5">
        <f t="shared" si="3"/>
        <v>0</v>
      </c>
      <c r="V14" s="5">
        <f t="shared" si="4"/>
        <v>0</v>
      </c>
      <c r="W14" s="3" t="s">
        <v>61</v>
      </c>
      <c r="X14" s="7"/>
      <c r="Y14" s="7"/>
      <c r="Z14" s="7"/>
      <c r="AA14" s="7"/>
      <c r="AB14" s="8">
        <f t="shared" si="5"/>
        <v>0</v>
      </c>
      <c r="AC14" s="7"/>
      <c r="AD14" s="7"/>
      <c r="AE14" s="7"/>
      <c r="AF14" s="7"/>
      <c r="AG14" s="8">
        <f t="shared" si="6"/>
        <v>0</v>
      </c>
      <c r="AH14" s="7"/>
      <c r="AI14" s="7"/>
      <c r="AJ14" s="7"/>
      <c r="AK14" s="7"/>
      <c r="AL14" s="8">
        <f t="shared" si="7"/>
        <v>0</v>
      </c>
      <c r="AM14" s="7"/>
      <c r="AN14" s="7"/>
      <c r="AO14" s="7"/>
      <c r="AP14" s="7"/>
      <c r="AQ14" s="8">
        <f t="shared" si="8"/>
        <v>0</v>
      </c>
      <c r="AR14" s="7"/>
      <c r="AS14" s="7"/>
      <c r="AT14" s="7"/>
      <c r="AU14" s="7">
        <v>1</v>
      </c>
      <c r="AV14" s="8">
        <f t="shared" si="9"/>
        <v>1</v>
      </c>
      <c r="AW14" s="9">
        <f>SUM(V14,AB14,AG14,AL15,AQ14,AV14)</f>
        <v>1</v>
      </c>
      <c r="AX14" s="20">
        <v>34</v>
      </c>
      <c r="AY14" s="11">
        <f t="shared" si="11"/>
        <v>2.9411764705882355</v>
      </c>
    </row>
    <row r="15" spans="1:51" ht="36">
      <c r="A15" s="3" t="s">
        <v>20</v>
      </c>
      <c r="B15" s="4"/>
      <c r="C15" s="4"/>
      <c r="D15" s="4"/>
      <c r="E15" s="4"/>
      <c r="F15" s="5">
        <f t="shared" si="0"/>
        <v>0</v>
      </c>
      <c r="G15" s="4"/>
      <c r="H15" s="4"/>
      <c r="I15" s="4"/>
      <c r="J15" s="4"/>
      <c r="K15" s="5">
        <f t="shared" si="1"/>
        <v>0</v>
      </c>
      <c r="L15" s="4"/>
      <c r="M15" s="4"/>
      <c r="N15" s="4"/>
      <c r="O15" s="4"/>
      <c r="P15" s="5">
        <f t="shared" si="2"/>
        <v>0</v>
      </c>
      <c r="Q15" s="4"/>
      <c r="R15" s="4"/>
      <c r="S15" s="4"/>
      <c r="T15" s="4"/>
      <c r="U15" s="5">
        <f t="shared" si="3"/>
        <v>0</v>
      </c>
      <c r="V15" s="5">
        <f t="shared" si="4"/>
        <v>0</v>
      </c>
      <c r="W15" s="3" t="s">
        <v>20</v>
      </c>
      <c r="X15" s="7"/>
      <c r="Y15" s="7"/>
      <c r="Z15" s="7"/>
      <c r="AA15" s="7"/>
      <c r="AB15" s="8">
        <f t="shared" si="5"/>
        <v>0</v>
      </c>
      <c r="AC15" s="7"/>
      <c r="AD15" s="7"/>
      <c r="AE15" s="7"/>
      <c r="AF15" s="7"/>
      <c r="AG15" s="8">
        <f t="shared" si="6"/>
        <v>0</v>
      </c>
      <c r="AH15" s="7"/>
      <c r="AI15" s="7"/>
      <c r="AJ15" s="7"/>
      <c r="AK15" s="7"/>
      <c r="AL15" s="8">
        <f t="shared" si="7"/>
        <v>0</v>
      </c>
      <c r="AM15" s="7"/>
      <c r="AN15" s="7"/>
      <c r="AO15" s="7"/>
      <c r="AP15" s="7"/>
      <c r="AQ15" s="8">
        <f t="shared" si="8"/>
        <v>0</v>
      </c>
      <c r="AR15" s="7"/>
      <c r="AS15" s="7"/>
      <c r="AT15" s="7"/>
      <c r="AU15" s="7">
        <v>1</v>
      </c>
      <c r="AV15" s="8">
        <f t="shared" si="9"/>
        <v>1</v>
      </c>
      <c r="AW15" s="9">
        <f>SUM(V15,AB15,AG15,AQ15,AV15)</f>
        <v>1</v>
      </c>
      <c r="AX15" s="20">
        <v>68</v>
      </c>
      <c r="AY15" s="11">
        <f t="shared" si="11"/>
        <v>1.4705882352941178</v>
      </c>
    </row>
    <row r="16" spans="1:51">
      <c r="A16" s="3" t="s">
        <v>49</v>
      </c>
      <c r="B16" s="12"/>
      <c r="C16" s="12"/>
      <c r="D16" s="12"/>
      <c r="E16" s="12"/>
      <c r="F16" s="5">
        <f t="shared" si="0"/>
        <v>0</v>
      </c>
      <c r="G16" s="12"/>
      <c r="H16" s="12"/>
      <c r="I16" s="12"/>
      <c r="J16" s="12"/>
      <c r="K16" s="5">
        <f t="shared" si="1"/>
        <v>0</v>
      </c>
      <c r="L16" s="12"/>
      <c r="M16" s="12"/>
      <c r="N16" s="12"/>
      <c r="O16" s="12">
        <v>1</v>
      </c>
      <c r="P16" s="5">
        <f t="shared" si="2"/>
        <v>1</v>
      </c>
      <c r="Q16" s="12"/>
      <c r="R16" s="12"/>
      <c r="S16" s="12"/>
      <c r="T16" s="12"/>
      <c r="U16" s="5">
        <f t="shared" si="3"/>
        <v>0</v>
      </c>
      <c r="V16" s="5">
        <f t="shared" si="4"/>
        <v>1</v>
      </c>
      <c r="W16" s="3" t="s">
        <v>49</v>
      </c>
      <c r="X16" s="12"/>
      <c r="Y16" s="12"/>
      <c r="Z16" s="12"/>
      <c r="AA16" s="12"/>
      <c r="AB16" s="8">
        <f t="shared" si="5"/>
        <v>0</v>
      </c>
      <c r="AC16" s="12"/>
      <c r="AD16" s="12"/>
      <c r="AE16" s="12"/>
      <c r="AF16" s="12"/>
      <c r="AG16" s="8">
        <f t="shared" si="6"/>
        <v>0</v>
      </c>
      <c r="AH16" s="12"/>
      <c r="AI16" s="12"/>
      <c r="AJ16" s="12"/>
      <c r="AK16" s="12">
        <v>1</v>
      </c>
      <c r="AL16" s="8">
        <f t="shared" si="7"/>
        <v>1</v>
      </c>
      <c r="AM16" s="12"/>
      <c r="AN16" s="12"/>
      <c r="AO16" s="12"/>
      <c r="AP16" s="12"/>
      <c r="AQ16" s="8">
        <f t="shared" si="8"/>
        <v>0</v>
      </c>
      <c r="AR16" s="12"/>
      <c r="AS16" s="12"/>
      <c r="AT16" s="12"/>
      <c r="AU16" s="50">
        <v>1</v>
      </c>
      <c r="AV16" s="8">
        <f t="shared" si="9"/>
        <v>1</v>
      </c>
      <c r="AW16" s="9">
        <f t="shared" si="10"/>
        <v>3</v>
      </c>
      <c r="AX16" s="23">
        <v>34</v>
      </c>
      <c r="AY16" s="11">
        <f t="shared" si="11"/>
        <v>8.8235294117647065</v>
      </c>
    </row>
    <row r="17" spans="1:51" ht="24">
      <c r="A17" s="3" t="s">
        <v>62</v>
      </c>
      <c r="B17" s="12"/>
      <c r="C17" s="12"/>
      <c r="D17" s="12"/>
      <c r="E17" s="12"/>
      <c r="F17" s="5">
        <f t="shared" si="0"/>
        <v>0</v>
      </c>
      <c r="G17" s="12"/>
      <c r="H17" s="12"/>
      <c r="I17" s="12"/>
      <c r="J17" s="12"/>
      <c r="K17" s="5">
        <f t="shared" si="1"/>
        <v>0</v>
      </c>
      <c r="L17" s="12"/>
      <c r="M17" s="12"/>
      <c r="N17" s="12"/>
      <c r="O17" s="12"/>
      <c r="P17" s="5">
        <f t="shared" si="2"/>
        <v>0</v>
      </c>
      <c r="Q17" s="12"/>
      <c r="R17" s="12"/>
      <c r="S17" s="12"/>
      <c r="T17" s="12"/>
      <c r="U17" s="5">
        <f t="shared" si="3"/>
        <v>0</v>
      </c>
      <c r="V17" s="5">
        <f t="shared" si="4"/>
        <v>0</v>
      </c>
      <c r="W17" s="3" t="s">
        <v>62</v>
      </c>
      <c r="X17" s="12"/>
      <c r="Y17" s="12"/>
      <c r="Z17" s="12"/>
      <c r="AA17" s="12"/>
      <c r="AB17" s="8">
        <f t="shared" si="5"/>
        <v>0</v>
      </c>
      <c r="AC17" s="12"/>
      <c r="AD17" s="12"/>
      <c r="AE17" s="12"/>
      <c r="AF17" s="12"/>
      <c r="AG17" s="8">
        <f t="shared" si="6"/>
        <v>0</v>
      </c>
      <c r="AH17" s="12"/>
      <c r="AI17" s="12"/>
      <c r="AJ17" s="12"/>
      <c r="AK17" s="12"/>
      <c r="AL17" s="8">
        <f t="shared" si="7"/>
        <v>0</v>
      </c>
      <c r="AM17" s="12"/>
      <c r="AN17" s="12"/>
      <c r="AO17" s="12"/>
      <c r="AP17" s="12"/>
      <c r="AQ17" s="8">
        <f t="shared" si="8"/>
        <v>0</v>
      </c>
      <c r="AR17" s="12"/>
      <c r="AS17" s="12"/>
      <c r="AT17" s="12"/>
      <c r="AU17" s="50">
        <v>1</v>
      </c>
      <c r="AV17" s="8">
        <f t="shared" si="9"/>
        <v>1</v>
      </c>
      <c r="AW17" s="9">
        <f t="shared" si="10"/>
        <v>1</v>
      </c>
      <c r="AX17" s="23">
        <v>34</v>
      </c>
      <c r="AY17" s="11">
        <f t="shared" si="11"/>
        <v>2.9411764705882355</v>
      </c>
    </row>
    <row r="18" spans="1:51" ht="24">
      <c r="A18" s="3" t="s">
        <v>63</v>
      </c>
      <c r="B18" s="12"/>
      <c r="C18" s="12"/>
      <c r="D18" s="12"/>
      <c r="E18" s="12"/>
      <c r="F18" s="5">
        <f t="shared" si="0"/>
        <v>0</v>
      </c>
      <c r="G18" s="12"/>
      <c r="H18" s="12"/>
      <c r="I18" s="12"/>
      <c r="J18" s="12"/>
      <c r="K18" s="5">
        <f t="shared" si="1"/>
        <v>0</v>
      </c>
      <c r="L18" s="12"/>
      <c r="M18" s="12"/>
      <c r="N18" s="12"/>
      <c r="O18" s="12"/>
      <c r="P18" s="5">
        <f t="shared" si="2"/>
        <v>0</v>
      </c>
      <c r="Q18" s="12"/>
      <c r="R18" s="12"/>
      <c r="S18" s="12"/>
      <c r="T18" s="12"/>
      <c r="U18" s="5">
        <f t="shared" si="3"/>
        <v>0</v>
      </c>
      <c r="V18" s="5">
        <f t="shared" si="4"/>
        <v>0</v>
      </c>
      <c r="W18" s="3" t="s">
        <v>63</v>
      </c>
      <c r="X18" s="12"/>
      <c r="Y18" s="12"/>
      <c r="Z18" s="12"/>
      <c r="AA18" s="12"/>
      <c r="AB18" s="8">
        <f t="shared" si="5"/>
        <v>0</v>
      </c>
      <c r="AC18" s="12"/>
      <c r="AD18" s="12"/>
      <c r="AE18" s="12"/>
      <c r="AF18" s="12"/>
      <c r="AG18" s="8">
        <f t="shared" si="6"/>
        <v>0</v>
      </c>
      <c r="AH18" s="12"/>
      <c r="AI18" s="12"/>
      <c r="AJ18" s="12"/>
      <c r="AK18" s="12"/>
      <c r="AL18" s="8">
        <f t="shared" si="7"/>
        <v>0</v>
      </c>
      <c r="AM18" s="12"/>
      <c r="AN18" s="12"/>
      <c r="AO18" s="12"/>
      <c r="AP18" s="12"/>
      <c r="AQ18" s="8">
        <f t="shared" si="8"/>
        <v>0</v>
      </c>
      <c r="AR18" s="12"/>
      <c r="AS18" s="12"/>
      <c r="AT18" s="12"/>
      <c r="AU18" s="50">
        <v>1</v>
      </c>
      <c r="AV18" s="8">
        <f t="shared" si="9"/>
        <v>1</v>
      </c>
      <c r="AW18" s="9">
        <f t="shared" si="10"/>
        <v>1</v>
      </c>
      <c r="AX18" s="23">
        <v>34</v>
      </c>
      <c r="AY18" s="11">
        <f t="shared" si="11"/>
        <v>2.9411764705882355</v>
      </c>
    </row>
    <row r="19" spans="1:51" ht="36">
      <c r="A19" s="3" t="s">
        <v>64</v>
      </c>
      <c r="B19" s="12"/>
      <c r="C19" s="12"/>
      <c r="D19" s="12"/>
      <c r="E19" s="12"/>
      <c r="F19" s="5">
        <f t="shared" si="0"/>
        <v>0</v>
      </c>
      <c r="G19" s="12"/>
      <c r="H19" s="12"/>
      <c r="I19" s="12"/>
      <c r="J19" s="12"/>
      <c r="K19" s="5">
        <f t="shared" si="1"/>
        <v>0</v>
      </c>
      <c r="L19" s="12"/>
      <c r="M19" s="12"/>
      <c r="N19" s="12"/>
      <c r="O19" s="12"/>
      <c r="P19" s="5">
        <f t="shared" si="2"/>
        <v>0</v>
      </c>
      <c r="Q19" s="12"/>
      <c r="R19" s="12"/>
      <c r="S19" s="12"/>
      <c r="T19" s="12"/>
      <c r="U19" s="5">
        <v>1</v>
      </c>
      <c r="V19" s="5">
        <f t="shared" si="4"/>
        <v>1</v>
      </c>
      <c r="W19" s="3" t="s">
        <v>64</v>
      </c>
      <c r="X19" s="12"/>
      <c r="Y19" s="12"/>
      <c r="Z19" s="12"/>
      <c r="AA19" s="12"/>
      <c r="AB19" s="8">
        <f t="shared" si="5"/>
        <v>0</v>
      </c>
      <c r="AC19" s="12"/>
      <c r="AD19" s="12"/>
      <c r="AE19" s="12"/>
      <c r="AF19" s="12"/>
      <c r="AG19" s="8">
        <f t="shared" si="6"/>
        <v>0</v>
      </c>
      <c r="AH19" s="12"/>
      <c r="AI19" s="12"/>
      <c r="AJ19" s="12"/>
      <c r="AK19" s="12">
        <v>0</v>
      </c>
      <c r="AL19" s="8">
        <f t="shared" si="7"/>
        <v>0</v>
      </c>
      <c r="AM19" s="12"/>
      <c r="AN19" s="12"/>
      <c r="AO19" s="12"/>
      <c r="AP19" s="12"/>
      <c r="AQ19" s="8">
        <f t="shared" si="8"/>
        <v>0</v>
      </c>
      <c r="AR19" s="12"/>
      <c r="AS19" s="12"/>
      <c r="AT19" s="12"/>
      <c r="AU19" s="50">
        <v>1</v>
      </c>
      <c r="AV19" s="8">
        <f t="shared" si="9"/>
        <v>1</v>
      </c>
      <c r="AW19" s="9">
        <f t="shared" si="10"/>
        <v>2</v>
      </c>
      <c r="AX19" s="23">
        <v>34</v>
      </c>
      <c r="AY19" s="11">
        <f t="shared" si="11"/>
        <v>5.882352941176471</v>
      </c>
    </row>
    <row r="20" spans="1:51" ht="24">
      <c r="A20" s="3" t="s">
        <v>65</v>
      </c>
      <c r="B20" s="12"/>
      <c r="C20" s="12"/>
      <c r="D20" s="12"/>
      <c r="E20" s="12"/>
      <c r="F20" s="5">
        <f t="shared" si="0"/>
        <v>0</v>
      </c>
      <c r="G20" s="12"/>
      <c r="H20" s="12"/>
      <c r="I20" s="12"/>
      <c r="J20" s="12"/>
      <c r="K20" s="5">
        <f t="shared" si="1"/>
        <v>0</v>
      </c>
      <c r="L20" s="12"/>
      <c r="M20" s="12"/>
      <c r="N20" s="12"/>
      <c r="O20" s="12"/>
      <c r="P20" s="5">
        <f t="shared" si="2"/>
        <v>0</v>
      </c>
      <c r="Q20" s="12"/>
      <c r="R20" s="12"/>
      <c r="S20" s="12"/>
      <c r="T20" s="12"/>
      <c r="U20" s="5">
        <f t="shared" si="3"/>
        <v>0</v>
      </c>
      <c r="V20" s="5">
        <f t="shared" si="4"/>
        <v>0</v>
      </c>
      <c r="W20" s="3" t="s">
        <v>65</v>
      </c>
      <c r="X20" s="12"/>
      <c r="Y20" s="12"/>
      <c r="Z20" s="12"/>
      <c r="AA20" s="12"/>
      <c r="AB20" s="8">
        <f t="shared" si="5"/>
        <v>0</v>
      </c>
      <c r="AC20" s="12"/>
      <c r="AD20" s="12"/>
      <c r="AE20" s="12"/>
      <c r="AF20" s="12"/>
      <c r="AG20" s="8">
        <f t="shared" si="6"/>
        <v>0</v>
      </c>
      <c r="AH20" s="12"/>
      <c r="AI20" s="12"/>
      <c r="AJ20" s="12"/>
      <c r="AK20" s="12"/>
      <c r="AL20" s="8">
        <f t="shared" si="7"/>
        <v>0</v>
      </c>
      <c r="AM20" s="12"/>
      <c r="AN20" s="12"/>
      <c r="AO20" s="12"/>
      <c r="AP20" s="12"/>
      <c r="AQ20" s="8">
        <f t="shared" si="8"/>
        <v>0</v>
      </c>
      <c r="AR20" s="12"/>
      <c r="AS20" s="12"/>
      <c r="AT20" s="12"/>
      <c r="AU20" s="50">
        <v>1</v>
      </c>
      <c r="AV20" s="8">
        <f t="shared" si="9"/>
        <v>1</v>
      </c>
      <c r="AW20" s="9">
        <f t="shared" si="10"/>
        <v>1</v>
      </c>
      <c r="AX20" s="23">
        <v>34</v>
      </c>
      <c r="AY20" s="11">
        <f t="shared" si="11"/>
        <v>2.9411764705882355</v>
      </c>
    </row>
    <row r="21" spans="1:51" ht="36">
      <c r="A21" s="3" t="s">
        <v>22</v>
      </c>
      <c r="B21" s="12"/>
      <c r="C21" s="12"/>
      <c r="D21" s="12"/>
      <c r="E21" s="12">
        <v>1</v>
      </c>
      <c r="F21" s="5">
        <f t="shared" si="0"/>
        <v>1</v>
      </c>
      <c r="G21" s="12"/>
      <c r="H21" s="12"/>
      <c r="I21" s="12"/>
      <c r="J21" s="12"/>
      <c r="K21" s="5">
        <f t="shared" si="1"/>
        <v>0</v>
      </c>
      <c r="L21" s="12"/>
      <c r="M21" s="12"/>
      <c r="N21" s="12"/>
      <c r="O21" s="12"/>
      <c r="P21" s="5">
        <f t="shared" si="2"/>
        <v>0</v>
      </c>
      <c r="Q21" s="12"/>
      <c r="R21" s="12"/>
      <c r="S21" s="12"/>
      <c r="T21" s="12">
        <v>1</v>
      </c>
      <c r="U21" s="5">
        <f t="shared" si="3"/>
        <v>1</v>
      </c>
      <c r="V21" s="5">
        <f t="shared" si="4"/>
        <v>2</v>
      </c>
      <c r="W21" s="3" t="s">
        <v>22</v>
      </c>
      <c r="X21" s="12"/>
      <c r="Y21" s="12"/>
      <c r="Z21" s="12"/>
      <c r="AA21" s="12"/>
      <c r="AB21" s="8">
        <f t="shared" si="5"/>
        <v>0</v>
      </c>
      <c r="AC21" s="12"/>
      <c r="AD21" s="12"/>
      <c r="AE21" s="12"/>
      <c r="AF21" s="12"/>
      <c r="AG21" s="8">
        <f t="shared" si="6"/>
        <v>0</v>
      </c>
      <c r="AH21" s="12"/>
      <c r="AI21" s="12"/>
      <c r="AJ21" s="12"/>
      <c r="AK21" s="12"/>
      <c r="AL21" s="8">
        <f t="shared" si="7"/>
        <v>0</v>
      </c>
      <c r="AM21" s="12"/>
      <c r="AN21" s="12"/>
      <c r="AO21" s="12"/>
      <c r="AP21" s="12"/>
      <c r="AQ21" s="8">
        <f t="shared" si="8"/>
        <v>0</v>
      </c>
      <c r="AR21" s="12"/>
      <c r="AS21" s="12"/>
      <c r="AT21" s="12"/>
      <c r="AU21" s="50">
        <v>1</v>
      </c>
      <c r="AV21" s="8">
        <f t="shared" si="9"/>
        <v>1</v>
      </c>
      <c r="AW21" s="9">
        <f t="shared" si="10"/>
        <v>3</v>
      </c>
      <c r="AX21" s="23">
        <v>68</v>
      </c>
      <c r="AY21" s="11">
        <f t="shared" si="11"/>
        <v>4.4117647058823533</v>
      </c>
    </row>
    <row r="22" spans="1:51" ht="24">
      <c r="A22" s="3" t="s">
        <v>55</v>
      </c>
      <c r="B22" s="12"/>
      <c r="C22" s="12"/>
      <c r="D22" s="12"/>
      <c r="E22" s="12"/>
      <c r="F22" s="5">
        <f t="shared" si="0"/>
        <v>0</v>
      </c>
      <c r="G22" s="12"/>
      <c r="H22" s="12"/>
      <c r="I22" s="12"/>
      <c r="J22" s="12"/>
      <c r="K22" s="5">
        <f t="shared" si="1"/>
        <v>0</v>
      </c>
      <c r="L22" s="12"/>
      <c r="M22" s="12"/>
      <c r="N22" s="12"/>
      <c r="O22" s="12"/>
      <c r="P22" s="5">
        <f t="shared" si="2"/>
        <v>0</v>
      </c>
      <c r="Q22" s="12"/>
      <c r="R22" s="12"/>
      <c r="S22" s="12"/>
      <c r="T22" s="12"/>
      <c r="U22" s="5">
        <f t="shared" si="3"/>
        <v>0</v>
      </c>
      <c r="V22" s="5">
        <f t="shared" si="4"/>
        <v>0</v>
      </c>
      <c r="W22" s="3" t="s">
        <v>55</v>
      </c>
      <c r="X22" s="12"/>
      <c r="Y22" s="12"/>
      <c r="Z22" s="12"/>
      <c r="AA22" s="12"/>
      <c r="AB22" s="8">
        <f t="shared" si="5"/>
        <v>0</v>
      </c>
      <c r="AC22" s="12"/>
      <c r="AD22" s="12"/>
      <c r="AE22" s="12"/>
      <c r="AF22" s="12"/>
      <c r="AG22" s="8">
        <f t="shared" si="6"/>
        <v>0</v>
      </c>
      <c r="AH22" s="12"/>
      <c r="AI22" s="12"/>
      <c r="AJ22" s="12"/>
      <c r="AK22" s="12"/>
      <c r="AL22" s="8">
        <f t="shared" si="7"/>
        <v>0</v>
      </c>
      <c r="AM22" s="12"/>
      <c r="AN22" s="12"/>
      <c r="AO22" s="12"/>
      <c r="AP22" s="12"/>
      <c r="AQ22" s="8">
        <f t="shared" si="8"/>
        <v>0</v>
      </c>
      <c r="AR22" s="12"/>
      <c r="AS22" s="12"/>
      <c r="AT22" s="12"/>
      <c r="AU22" s="50">
        <v>1</v>
      </c>
      <c r="AV22" s="8">
        <f t="shared" si="9"/>
        <v>1</v>
      </c>
      <c r="AW22" s="9">
        <f t="shared" si="10"/>
        <v>1</v>
      </c>
      <c r="AX22" s="23">
        <v>34</v>
      </c>
      <c r="AY22" s="11">
        <f t="shared" si="11"/>
        <v>2.9411764705882355</v>
      </c>
    </row>
    <row r="23" spans="1:51" ht="33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48">
        <f>SUM(AW4:AW22)</f>
        <v>52</v>
      </c>
      <c r="AX23" s="24">
        <f>SUM(AX4:AX22)</f>
        <v>1122</v>
      </c>
      <c r="AY23" s="52">
        <f>AW23*100/1122</f>
        <v>4.6345811051693406</v>
      </c>
    </row>
  </sheetData>
  <mergeCells count="12">
    <mergeCell ref="AH1:AL1"/>
    <mergeCell ref="AM1:AQ1"/>
    <mergeCell ref="AR1:AV1"/>
    <mergeCell ref="AW1:AY1"/>
    <mergeCell ref="A3:V3"/>
    <mergeCell ref="W3:AY3"/>
    <mergeCell ref="B1:F1"/>
    <mergeCell ref="G1:K1"/>
    <mergeCell ref="L1:P1"/>
    <mergeCell ref="Q1:U1"/>
    <mergeCell ref="X1:AB1"/>
    <mergeCell ref="AC1:A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5"/>
  <sheetViews>
    <sheetView topLeftCell="X1" zoomScale="70" zoomScaleNormal="70" workbookViewId="0">
      <selection activeCell="AS12" sqref="AS12"/>
    </sheetView>
  </sheetViews>
  <sheetFormatPr defaultRowHeight="15"/>
  <cols>
    <col min="1" max="16384" width="9.140625" style="12"/>
  </cols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14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29.75" customHeight="1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6.5" customHeight="1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32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s="45" customFormat="1" ht="24">
      <c r="A4" s="44" t="s">
        <v>13</v>
      </c>
      <c r="B4" s="5"/>
      <c r="C4" s="5"/>
      <c r="D4" s="5"/>
      <c r="E4" s="5"/>
      <c r="F4" s="5">
        <f>SUM(B4,C4,D4,E4)</f>
        <v>0</v>
      </c>
      <c r="G4" s="5"/>
      <c r="H4" s="5"/>
      <c r="I4" s="5"/>
      <c r="J4" s="5"/>
      <c r="K4" s="5">
        <f>SUM(G4,H4,I4,J4)</f>
        <v>0</v>
      </c>
      <c r="L4" s="5"/>
      <c r="M4" s="5"/>
      <c r="N4" s="5"/>
      <c r="O4" s="5"/>
      <c r="P4" s="5">
        <f>SUM(L4,M4,N4,O4)</f>
        <v>0</v>
      </c>
      <c r="Q4" s="5"/>
      <c r="R4" s="5"/>
      <c r="S4" s="5"/>
      <c r="T4" s="5"/>
      <c r="U4" s="5">
        <f>SUM(Q4,R4,S4,T4)</f>
        <v>0</v>
      </c>
      <c r="V4" s="5">
        <f>SUM(F4,K4,P4,U4)</f>
        <v>0</v>
      </c>
      <c r="W4" s="44" t="s">
        <v>13</v>
      </c>
      <c r="X4" s="8"/>
      <c r="Y4" s="8"/>
      <c r="Z4" s="8"/>
      <c r="AA4" s="8"/>
      <c r="AB4" s="8">
        <f>SUM(X4,Y4,Z4,AA4)</f>
        <v>0</v>
      </c>
      <c r="AC4" s="8"/>
      <c r="AD4" s="8"/>
      <c r="AE4" s="8"/>
      <c r="AF4" s="8"/>
      <c r="AG4" s="8">
        <f>SUM(AC4,AD4,AE4,AF4)</f>
        <v>0</v>
      </c>
      <c r="AH4" s="8"/>
      <c r="AI4" s="8"/>
      <c r="AJ4" s="8"/>
      <c r="AK4" s="8"/>
      <c r="AL4" s="8">
        <f>SUM(AH4,AI4,AJ4,AK4)</f>
        <v>0</v>
      </c>
      <c r="AM4" s="8"/>
      <c r="AN4" s="8"/>
      <c r="AO4" s="8"/>
      <c r="AP4" s="8"/>
      <c r="AQ4" s="8">
        <f>SUM(AM4,AN4,AO4,AP4)</f>
        <v>0</v>
      </c>
      <c r="AR4" s="8"/>
      <c r="AS4" s="8"/>
      <c r="AT4" s="8"/>
      <c r="AU4" s="19">
        <v>1</v>
      </c>
      <c r="AV4" s="8">
        <f>SUM(AR4,AS4,AT4,AU4)</f>
        <v>1</v>
      </c>
      <c r="AW4" s="9">
        <f>SUM(V4,AB4,AG4,AL4,AQ4,AV4)</f>
        <v>1</v>
      </c>
      <c r="AX4" s="9">
        <v>170</v>
      </c>
      <c r="AY4" s="11">
        <f>AW4*100/AX4</f>
        <v>0.58823529411764708</v>
      </c>
    </row>
    <row r="5" spans="1:51" ht="24">
      <c r="A5" s="3" t="s">
        <v>14</v>
      </c>
      <c r="B5" s="4"/>
      <c r="C5" s="4"/>
      <c r="D5" s="4"/>
      <c r="E5" s="4"/>
      <c r="F5" s="5">
        <f t="shared" ref="F5:F14" si="0">SUM(B5,C5,D5,E5)</f>
        <v>0</v>
      </c>
      <c r="G5" s="4"/>
      <c r="H5" s="4"/>
      <c r="I5" s="4"/>
      <c r="J5" s="4"/>
      <c r="K5" s="5">
        <f t="shared" ref="K5:K14" si="1">SUM(G5,H5,I5,J5)</f>
        <v>0</v>
      </c>
      <c r="L5" s="4"/>
      <c r="M5" s="4"/>
      <c r="N5" s="4"/>
      <c r="O5" s="4"/>
      <c r="P5" s="5">
        <f t="shared" ref="P5:P14" si="2">SUM(L5,M5,N5,O5)</f>
        <v>0</v>
      </c>
      <c r="Q5" s="4"/>
      <c r="R5" s="4"/>
      <c r="S5" s="4"/>
      <c r="T5" s="4"/>
      <c r="U5" s="5">
        <f t="shared" ref="U5:U12" si="3">SUM(Q5,R5,S5,T5)</f>
        <v>0</v>
      </c>
      <c r="V5" s="5">
        <f t="shared" ref="V5:V14" si="4">SUM(F5,K5,P5,U5)</f>
        <v>0</v>
      </c>
      <c r="W5" s="3" t="s">
        <v>14</v>
      </c>
      <c r="X5" s="7"/>
      <c r="Y5" s="7"/>
      <c r="Z5" s="7"/>
      <c r="AA5" s="7"/>
      <c r="AB5" s="8">
        <f t="shared" ref="AB5:AB14" si="5">SUM(X5,Y5,Z5,AA5)</f>
        <v>0</v>
      </c>
      <c r="AC5" s="7"/>
      <c r="AD5" s="7"/>
      <c r="AE5" s="7"/>
      <c r="AF5" s="7"/>
      <c r="AG5" s="8">
        <f t="shared" ref="AG5:AG14" si="6">SUM(AC5,AD5,AE5,AF5)</f>
        <v>0</v>
      </c>
      <c r="AH5" s="7"/>
      <c r="AI5" s="7"/>
      <c r="AJ5" s="7"/>
      <c r="AK5" s="7"/>
      <c r="AL5" s="8">
        <f t="shared" ref="AL5:AL14" si="7">SUM(AH5,AI5,AJ5,AK5)</f>
        <v>0</v>
      </c>
      <c r="AM5" s="7"/>
      <c r="AN5" s="7"/>
      <c r="AO5" s="7"/>
      <c r="AP5" s="7"/>
      <c r="AQ5" s="8">
        <f t="shared" ref="AQ5:AQ14" si="8">SUM(AM5,AN5,AO5,AP5)</f>
        <v>0</v>
      </c>
      <c r="AR5" s="7"/>
      <c r="AS5" s="7"/>
      <c r="AT5" s="7"/>
      <c r="AU5" s="7">
        <v>1</v>
      </c>
      <c r="AV5" s="8">
        <f t="shared" ref="AV5:AV14" si="9">SUM(AR5,AS5,AT5,AU5)</f>
        <v>1</v>
      </c>
      <c r="AW5" s="9">
        <f t="shared" ref="AW5:AW14" si="10">SUM(V5,AB5,AG5,AL5,AQ5,AV5)</f>
        <v>1</v>
      </c>
      <c r="AX5" s="10">
        <v>102</v>
      </c>
      <c r="AY5" s="11">
        <f t="shared" ref="AY5:AY13" si="11">AW5*100/AX5</f>
        <v>0.98039215686274506</v>
      </c>
    </row>
    <row r="6" spans="1:51" s="48" customFormat="1" ht="24">
      <c r="A6" s="46" t="s">
        <v>15</v>
      </c>
      <c r="B6" s="21"/>
      <c r="C6" s="21"/>
      <c r="D6" s="21"/>
      <c r="E6" s="21"/>
      <c r="F6" s="5">
        <f t="shared" si="0"/>
        <v>0</v>
      </c>
      <c r="G6" s="21"/>
      <c r="H6" s="21"/>
      <c r="I6" s="21"/>
      <c r="J6" s="21"/>
      <c r="K6" s="5">
        <f t="shared" si="1"/>
        <v>0</v>
      </c>
      <c r="L6" s="21"/>
      <c r="M6" s="21"/>
      <c r="N6" s="21"/>
      <c r="O6" s="21"/>
      <c r="P6" s="5">
        <f t="shared" si="2"/>
        <v>0</v>
      </c>
      <c r="Q6" s="21"/>
      <c r="R6" s="21"/>
      <c r="S6" s="21"/>
      <c r="T6" s="21"/>
      <c r="U6" s="5">
        <f t="shared" si="3"/>
        <v>0</v>
      </c>
      <c r="V6" s="5">
        <f t="shared" si="4"/>
        <v>0</v>
      </c>
      <c r="W6" s="46" t="s">
        <v>15</v>
      </c>
      <c r="X6" s="22"/>
      <c r="Y6" s="22"/>
      <c r="Z6" s="22"/>
      <c r="AA6" s="22"/>
      <c r="AB6" s="8">
        <f t="shared" si="5"/>
        <v>0</v>
      </c>
      <c r="AC6" s="22"/>
      <c r="AD6" s="22"/>
      <c r="AE6" s="22"/>
      <c r="AF6" s="22"/>
      <c r="AG6" s="8">
        <f t="shared" si="6"/>
        <v>0</v>
      </c>
      <c r="AH6" s="22"/>
      <c r="AI6" s="22"/>
      <c r="AJ6" s="22"/>
      <c r="AK6" s="22"/>
      <c r="AL6" s="8">
        <f t="shared" si="7"/>
        <v>0</v>
      </c>
      <c r="AM6" s="22"/>
      <c r="AN6" s="22"/>
      <c r="AO6" s="22"/>
      <c r="AP6" s="22"/>
      <c r="AQ6" s="8">
        <f t="shared" si="8"/>
        <v>0</v>
      </c>
      <c r="AR6" s="22"/>
      <c r="AS6" s="22"/>
      <c r="AT6" s="22"/>
      <c r="AU6" s="22">
        <v>1</v>
      </c>
      <c r="AV6" s="8">
        <f t="shared" si="9"/>
        <v>1</v>
      </c>
      <c r="AW6" s="9">
        <f t="shared" si="10"/>
        <v>1</v>
      </c>
      <c r="AX6" s="47">
        <v>136</v>
      </c>
      <c r="AY6" s="11">
        <f t="shared" si="11"/>
        <v>0.73529411764705888</v>
      </c>
    </row>
    <row r="7" spans="1:51" ht="24">
      <c r="A7" s="3" t="s">
        <v>16</v>
      </c>
      <c r="B7" s="4"/>
      <c r="C7" s="4"/>
      <c r="D7" s="4"/>
      <c r="E7" s="4"/>
      <c r="F7" s="5">
        <f t="shared" si="0"/>
        <v>0</v>
      </c>
      <c r="G7" s="4"/>
      <c r="H7" s="4"/>
      <c r="I7" s="4"/>
      <c r="J7" s="4"/>
      <c r="K7" s="5">
        <f t="shared" si="1"/>
        <v>0</v>
      </c>
      <c r="L7" s="4"/>
      <c r="M7" s="4"/>
      <c r="N7" s="4"/>
      <c r="O7" s="4"/>
      <c r="P7" s="5">
        <f t="shared" si="2"/>
        <v>0</v>
      </c>
      <c r="Q7" s="4"/>
      <c r="R7" s="4"/>
      <c r="S7" s="4"/>
      <c r="T7" s="4"/>
      <c r="U7" s="5">
        <f t="shared" si="3"/>
        <v>0</v>
      </c>
      <c r="V7" s="5">
        <f t="shared" si="4"/>
        <v>0</v>
      </c>
      <c r="W7" s="3" t="s">
        <v>16</v>
      </c>
      <c r="X7" s="7"/>
      <c r="Y7" s="7"/>
      <c r="Z7" s="7"/>
      <c r="AA7" s="7"/>
      <c r="AB7" s="8">
        <f t="shared" si="5"/>
        <v>0</v>
      </c>
      <c r="AC7" s="7"/>
      <c r="AD7" s="7"/>
      <c r="AE7" s="7"/>
      <c r="AF7" s="7"/>
      <c r="AG7" s="8">
        <f t="shared" si="6"/>
        <v>0</v>
      </c>
      <c r="AH7" s="7"/>
      <c r="AI7" s="7"/>
      <c r="AJ7" s="7"/>
      <c r="AK7" s="7"/>
      <c r="AL7" s="8">
        <f t="shared" si="7"/>
        <v>0</v>
      </c>
      <c r="AM7" s="7"/>
      <c r="AN7" s="7"/>
      <c r="AO7" s="7"/>
      <c r="AP7" s="7"/>
      <c r="AQ7" s="8">
        <f t="shared" si="8"/>
        <v>0</v>
      </c>
      <c r="AR7" s="7"/>
      <c r="AS7" s="7"/>
      <c r="AT7" s="7"/>
      <c r="AU7" s="7">
        <v>1</v>
      </c>
      <c r="AV7" s="8">
        <f t="shared" si="9"/>
        <v>1</v>
      </c>
      <c r="AW7" s="9">
        <f t="shared" si="10"/>
        <v>1</v>
      </c>
      <c r="AX7" s="10">
        <v>68</v>
      </c>
      <c r="AY7" s="11">
        <f t="shared" si="11"/>
        <v>1.4705882352941178</v>
      </c>
    </row>
    <row r="8" spans="1:51" ht="24">
      <c r="A8" s="3" t="s">
        <v>17</v>
      </c>
      <c r="B8" s="4"/>
      <c r="C8" s="4"/>
      <c r="D8" s="4"/>
      <c r="E8" s="4"/>
      <c r="F8" s="5">
        <f t="shared" si="0"/>
        <v>0</v>
      </c>
      <c r="G8" s="4"/>
      <c r="H8" s="4"/>
      <c r="I8" s="4"/>
      <c r="J8" s="4"/>
      <c r="K8" s="5">
        <f t="shared" si="1"/>
        <v>0</v>
      </c>
      <c r="L8" s="4"/>
      <c r="M8" s="4"/>
      <c r="N8" s="4"/>
      <c r="O8" s="4"/>
      <c r="P8" s="5">
        <f t="shared" si="2"/>
        <v>0</v>
      </c>
      <c r="Q8" s="4"/>
      <c r="R8" s="4"/>
      <c r="S8" s="4"/>
      <c r="T8" s="4"/>
      <c r="U8" s="5">
        <f t="shared" si="3"/>
        <v>0</v>
      </c>
      <c r="V8" s="5">
        <f t="shared" si="4"/>
        <v>0</v>
      </c>
      <c r="W8" s="3" t="s">
        <v>17</v>
      </c>
      <c r="X8" s="7"/>
      <c r="Y8" s="7"/>
      <c r="Z8" s="7"/>
      <c r="AA8" s="7"/>
      <c r="AB8" s="8">
        <f t="shared" si="5"/>
        <v>0</v>
      </c>
      <c r="AC8" s="7"/>
      <c r="AD8" s="7"/>
      <c r="AE8" s="7"/>
      <c r="AF8" s="7"/>
      <c r="AG8" s="8">
        <f t="shared" si="6"/>
        <v>0</v>
      </c>
      <c r="AH8" s="7"/>
      <c r="AI8" s="7"/>
      <c r="AJ8" s="7"/>
      <c r="AK8" s="7"/>
      <c r="AL8" s="8">
        <f t="shared" si="7"/>
        <v>0</v>
      </c>
      <c r="AM8" s="7"/>
      <c r="AN8" s="7"/>
      <c r="AO8" s="7"/>
      <c r="AP8" s="7"/>
      <c r="AQ8" s="8">
        <f t="shared" si="8"/>
        <v>0</v>
      </c>
      <c r="AR8" s="7"/>
      <c r="AS8" s="7"/>
      <c r="AT8" s="7"/>
      <c r="AU8" s="7">
        <v>1</v>
      </c>
      <c r="AV8" s="8">
        <f t="shared" si="9"/>
        <v>1</v>
      </c>
      <c r="AW8" s="9">
        <f t="shared" si="10"/>
        <v>1</v>
      </c>
      <c r="AX8" s="10">
        <v>34</v>
      </c>
      <c r="AY8" s="11">
        <f t="shared" si="11"/>
        <v>2.9411764705882355</v>
      </c>
    </row>
    <row r="9" spans="1:51" ht="36">
      <c r="A9" s="3" t="s">
        <v>18</v>
      </c>
      <c r="B9" s="4"/>
      <c r="C9" s="4"/>
      <c r="D9" s="4"/>
      <c r="E9" s="4"/>
      <c r="F9" s="5">
        <f t="shared" si="0"/>
        <v>0</v>
      </c>
      <c r="G9" s="4"/>
      <c r="H9" s="4"/>
      <c r="I9" s="4"/>
      <c r="J9" s="4"/>
      <c r="K9" s="5">
        <f t="shared" si="1"/>
        <v>0</v>
      </c>
      <c r="L9" s="4"/>
      <c r="M9" s="4"/>
      <c r="N9" s="4"/>
      <c r="O9" s="4"/>
      <c r="P9" s="5">
        <f t="shared" si="2"/>
        <v>0</v>
      </c>
      <c r="Q9" s="4"/>
      <c r="R9" s="4"/>
      <c r="S9" s="4"/>
      <c r="T9" s="4"/>
      <c r="U9" s="5">
        <f t="shared" si="3"/>
        <v>0</v>
      </c>
      <c r="V9" s="5">
        <f t="shared" si="4"/>
        <v>0</v>
      </c>
      <c r="W9" s="3" t="s">
        <v>18</v>
      </c>
      <c r="X9" s="7"/>
      <c r="Y9" s="7"/>
      <c r="Z9" s="7"/>
      <c r="AA9" s="7"/>
      <c r="AB9" s="8">
        <f t="shared" si="5"/>
        <v>0</v>
      </c>
      <c r="AC9" s="7"/>
      <c r="AD9" s="7"/>
      <c r="AE9" s="7"/>
      <c r="AF9" s="7"/>
      <c r="AG9" s="8">
        <f t="shared" si="6"/>
        <v>0</v>
      </c>
      <c r="AH9" s="7"/>
      <c r="AI9" s="7"/>
      <c r="AJ9" s="7"/>
      <c r="AK9" s="7"/>
      <c r="AL9" s="8">
        <f t="shared" si="7"/>
        <v>0</v>
      </c>
      <c r="AM9" s="7"/>
      <c r="AN9" s="7"/>
      <c r="AO9" s="7"/>
      <c r="AP9" s="7"/>
      <c r="AQ9" s="8">
        <f t="shared" si="8"/>
        <v>0</v>
      </c>
      <c r="AR9" s="7"/>
      <c r="AS9" s="7"/>
      <c r="AT9" s="7"/>
      <c r="AU9" s="7">
        <v>1</v>
      </c>
      <c r="AV9" s="8">
        <f t="shared" si="9"/>
        <v>1</v>
      </c>
      <c r="AW9" s="9">
        <f t="shared" si="10"/>
        <v>1</v>
      </c>
      <c r="AX9" s="10">
        <v>34</v>
      </c>
      <c r="AY9" s="11">
        <f t="shared" si="11"/>
        <v>2.9411764705882355</v>
      </c>
    </row>
    <row r="10" spans="1:51">
      <c r="A10" s="3" t="s">
        <v>19</v>
      </c>
      <c r="B10" s="4"/>
      <c r="C10" s="4"/>
      <c r="D10" s="4"/>
      <c r="E10" s="4"/>
      <c r="F10" s="5">
        <f t="shared" si="0"/>
        <v>0</v>
      </c>
      <c r="G10" s="4"/>
      <c r="H10" s="4"/>
      <c r="I10" s="4"/>
      <c r="J10" s="4"/>
      <c r="K10" s="5">
        <f t="shared" si="1"/>
        <v>0</v>
      </c>
      <c r="L10" s="4"/>
      <c r="M10" s="4"/>
      <c r="N10" s="4"/>
      <c r="O10" s="4"/>
      <c r="P10" s="5">
        <f t="shared" si="2"/>
        <v>0</v>
      </c>
      <c r="Q10" s="4"/>
      <c r="R10" s="4"/>
      <c r="S10" s="4"/>
      <c r="T10" s="4"/>
      <c r="U10" s="5">
        <f t="shared" si="3"/>
        <v>0</v>
      </c>
      <c r="V10" s="5">
        <f t="shared" si="4"/>
        <v>0</v>
      </c>
      <c r="W10" s="3" t="s">
        <v>19</v>
      </c>
      <c r="X10" s="7"/>
      <c r="Y10" s="7"/>
      <c r="Z10" s="7"/>
      <c r="AA10" s="7"/>
      <c r="AB10" s="8">
        <f t="shared" si="5"/>
        <v>0</v>
      </c>
      <c r="AC10" s="7"/>
      <c r="AD10" s="7"/>
      <c r="AE10" s="7"/>
      <c r="AF10" s="7"/>
      <c r="AG10" s="8">
        <f t="shared" si="6"/>
        <v>0</v>
      </c>
      <c r="AH10" s="7"/>
      <c r="AI10" s="7"/>
      <c r="AJ10" s="7"/>
      <c r="AK10" s="7"/>
      <c r="AL10" s="8">
        <f t="shared" si="7"/>
        <v>0</v>
      </c>
      <c r="AM10" s="7"/>
      <c r="AN10" s="7"/>
      <c r="AO10" s="7"/>
      <c r="AP10" s="7"/>
      <c r="AQ10" s="8">
        <f t="shared" si="8"/>
        <v>0</v>
      </c>
      <c r="AR10" s="7"/>
      <c r="AS10" s="7"/>
      <c r="AT10" s="7"/>
      <c r="AU10" s="7">
        <v>1</v>
      </c>
      <c r="AV10" s="8">
        <f t="shared" si="9"/>
        <v>1</v>
      </c>
      <c r="AW10" s="9">
        <f t="shared" si="10"/>
        <v>1</v>
      </c>
      <c r="AX10" s="10">
        <v>34</v>
      </c>
      <c r="AY10" s="11">
        <f t="shared" si="11"/>
        <v>2.9411764705882355</v>
      </c>
    </row>
    <row r="11" spans="1:51" ht="36">
      <c r="A11" s="3" t="s">
        <v>20</v>
      </c>
      <c r="B11" s="4"/>
      <c r="C11" s="4"/>
      <c r="D11" s="4"/>
      <c r="E11" s="4"/>
      <c r="F11" s="5">
        <f t="shared" si="0"/>
        <v>0</v>
      </c>
      <c r="G11" s="4"/>
      <c r="H11" s="4"/>
      <c r="I11" s="4"/>
      <c r="J11" s="4"/>
      <c r="K11" s="5">
        <f t="shared" si="1"/>
        <v>0</v>
      </c>
      <c r="L11" s="4"/>
      <c r="M11" s="4"/>
      <c r="N11" s="4"/>
      <c r="O11" s="4"/>
      <c r="P11" s="5">
        <f t="shared" si="2"/>
        <v>0</v>
      </c>
      <c r="Q11" s="4"/>
      <c r="R11" s="4"/>
      <c r="S11" s="4"/>
      <c r="T11" s="4"/>
      <c r="U11" s="5">
        <f t="shared" si="3"/>
        <v>0</v>
      </c>
      <c r="V11" s="5">
        <f t="shared" si="4"/>
        <v>0</v>
      </c>
      <c r="W11" s="3" t="s">
        <v>20</v>
      </c>
      <c r="X11" s="7"/>
      <c r="Y11" s="7"/>
      <c r="Z11" s="7"/>
      <c r="AA11" s="7"/>
      <c r="AB11" s="8">
        <f t="shared" si="5"/>
        <v>0</v>
      </c>
      <c r="AC11" s="7"/>
      <c r="AD11" s="7"/>
      <c r="AE11" s="7"/>
      <c r="AF11" s="7"/>
      <c r="AG11" s="8">
        <f t="shared" si="6"/>
        <v>0</v>
      </c>
      <c r="AH11" s="7"/>
      <c r="AI11" s="7"/>
      <c r="AJ11" s="7"/>
      <c r="AK11" s="7"/>
      <c r="AL11" s="8">
        <f t="shared" si="7"/>
        <v>0</v>
      </c>
      <c r="AM11" s="7"/>
      <c r="AN11" s="7"/>
      <c r="AO11" s="7"/>
      <c r="AP11" s="7"/>
      <c r="AQ11" s="8">
        <f t="shared" si="8"/>
        <v>0</v>
      </c>
      <c r="AR11" s="7"/>
      <c r="AS11" s="7"/>
      <c r="AT11" s="7"/>
      <c r="AU11" s="7">
        <v>1</v>
      </c>
      <c r="AV11" s="8">
        <f t="shared" si="9"/>
        <v>1</v>
      </c>
      <c r="AW11" s="9">
        <f t="shared" si="10"/>
        <v>1</v>
      </c>
      <c r="AX11" s="10">
        <v>68</v>
      </c>
      <c r="AY11" s="11">
        <f t="shared" si="11"/>
        <v>1.4705882352941178</v>
      </c>
    </row>
    <row r="12" spans="1:51">
      <c r="A12" s="3" t="s">
        <v>21</v>
      </c>
      <c r="B12" s="4"/>
      <c r="C12" s="4"/>
      <c r="D12" s="4"/>
      <c r="E12" s="4"/>
      <c r="F12" s="5">
        <f t="shared" si="0"/>
        <v>0</v>
      </c>
      <c r="G12" s="4"/>
      <c r="H12" s="4"/>
      <c r="I12" s="4"/>
      <c r="J12" s="4"/>
      <c r="K12" s="5">
        <f t="shared" si="1"/>
        <v>0</v>
      </c>
      <c r="L12" s="4"/>
      <c r="M12" s="4"/>
      <c r="N12" s="4"/>
      <c r="O12" s="4"/>
      <c r="P12" s="5">
        <f t="shared" si="2"/>
        <v>0</v>
      </c>
      <c r="Q12" s="4"/>
      <c r="R12" s="4"/>
      <c r="S12" s="4"/>
      <c r="T12" s="4"/>
      <c r="U12" s="5">
        <f t="shared" si="3"/>
        <v>0</v>
      </c>
      <c r="V12" s="5">
        <f t="shared" si="4"/>
        <v>0</v>
      </c>
      <c r="W12" s="3" t="s">
        <v>21</v>
      </c>
      <c r="X12" s="7"/>
      <c r="Y12" s="7"/>
      <c r="Z12" s="7"/>
      <c r="AA12" s="7"/>
      <c r="AB12" s="8">
        <f t="shared" si="5"/>
        <v>0</v>
      </c>
      <c r="AC12" s="7"/>
      <c r="AD12" s="7"/>
      <c r="AE12" s="7"/>
      <c r="AF12" s="7"/>
      <c r="AG12" s="8">
        <f t="shared" si="6"/>
        <v>0</v>
      </c>
      <c r="AH12" s="7"/>
      <c r="AI12" s="7"/>
      <c r="AJ12" s="7"/>
      <c r="AK12" s="7"/>
      <c r="AL12" s="8">
        <f t="shared" si="7"/>
        <v>0</v>
      </c>
      <c r="AM12" s="7"/>
      <c r="AN12" s="7"/>
      <c r="AO12" s="7"/>
      <c r="AP12" s="7"/>
      <c r="AQ12" s="8">
        <f t="shared" si="8"/>
        <v>0</v>
      </c>
      <c r="AR12" s="7"/>
      <c r="AS12" s="7"/>
      <c r="AT12" s="7"/>
      <c r="AU12" s="7">
        <v>1</v>
      </c>
      <c r="AV12" s="8">
        <f t="shared" si="9"/>
        <v>1</v>
      </c>
      <c r="AW12" s="9">
        <f t="shared" si="10"/>
        <v>1</v>
      </c>
      <c r="AX12" s="10">
        <v>34</v>
      </c>
      <c r="AY12" s="11">
        <f t="shared" si="11"/>
        <v>2.9411764705882355</v>
      </c>
    </row>
    <row r="13" spans="1:51" ht="36">
      <c r="A13" s="3" t="s">
        <v>22</v>
      </c>
      <c r="B13" s="4"/>
      <c r="C13" s="4"/>
      <c r="D13" s="4"/>
      <c r="E13" s="4"/>
      <c r="F13" s="5">
        <f t="shared" si="0"/>
        <v>0</v>
      </c>
      <c r="G13" s="4"/>
      <c r="H13" s="4"/>
      <c r="I13" s="4"/>
      <c r="J13" s="4"/>
      <c r="K13" s="5">
        <f t="shared" si="1"/>
        <v>0</v>
      </c>
      <c r="L13" s="4"/>
      <c r="M13" s="4"/>
      <c r="N13" s="4"/>
      <c r="O13" s="4"/>
      <c r="P13" s="5">
        <f t="shared" si="2"/>
        <v>0</v>
      </c>
      <c r="Q13" s="4"/>
      <c r="R13" s="4"/>
      <c r="S13" s="4"/>
      <c r="T13" s="4"/>
      <c r="U13" s="5">
        <f>SUM(Q13,R13,S13,T13)</f>
        <v>0</v>
      </c>
      <c r="V13" s="5">
        <f t="shared" si="4"/>
        <v>0</v>
      </c>
      <c r="W13" s="3" t="s">
        <v>22</v>
      </c>
      <c r="X13" s="7"/>
      <c r="Y13" s="7"/>
      <c r="Z13" s="7"/>
      <c r="AA13" s="7"/>
      <c r="AB13" s="8">
        <f t="shared" si="5"/>
        <v>0</v>
      </c>
      <c r="AC13" s="7"/>
      <c r="AD13" s="7"/>
      <c r="AE13" s="7"/>
      <c r="AF13" s="7"/>
      <c r="AG13" s="8">
        <f t="shared" si="6"/>
        <v>0</v>
      </c>
      <c r="AH13" s="7"/>
      <c r="AI13" s="7"/>
      <c r="AJ13" s="7"/>
      <c r="AK13" s="7"/>
      <c r="AL13" s="8">
        <f t="shared" si="7"/>
        <v>0</v>
      </c>
      <c r="AM13" s="7"/>
      <c r="AN13" s="7"/>
      <c r="AO13" s="7"/>
      <c r="AP13" s="7"/>
      <c r="AQ13" s="8">
        <f t="shared" si="8"/>
        <v>0</v>
      </c>
      <c r="AR13" s="7"/>
      <c r="AS13" s="7"/>
      <c r="AT13" s="7"/>
      <c r="AU13" s="7">
        <v>1</v>
      </c>
      <c r="AV13" s="8">
        <f t="shared" si="9"/>
        <v>1</v>
      </c>
      <c r="AW13" s="9">
        <f t="shared" si="10"/>
        <v>1</v>
      </c>
      <c r="AX13" s="10">
        <v>34</v>
      </c>
      <c r="AY13" s="11">
        <f t="shared" si="11"/>
        <v>2.9411764705882355</v>
      </c>
    </row>
    <row r="14" spans="1:51" ht="24.75">
      <c r="A14" s="7" t="s">
        <v>36</v>
      </c>
      <c r="B14" s="4"/>
      <c r="C14" s="4"/>
      <c r="D14" s="4"/>
      <c r="E14" s="4"/>
      <c r="F14" s="5">
        <f t="shared" si="0"/>
        <v>0</v>
      </c>
      <c r="G14" s="4"/>
      <c r="H14" s="4"/>
      <c r="I14" s="4"/>
      <c r="J14" s="4"/>
      <c r="K14" s="5">
        <f t="shared" si="1"/>
        <v>0</v>
      </c>
      <c r="L14" s="4"/>
      <c r="M14" s="4"/>
      <c r="N14" s="4"/>
      <c r="O14" s="4"/>
      <c r="P14" s="5">
        <f t="shared" si="2"/>
        <v>0</v>
      </c>
      <c r="Q14" s="4"/>
      <c r="R14" s="4"/>
      <c r="S14" s="4"/>
      <c r="T14" s="4"/>
      <c r="U14" s="5">
        <f>SUM(Q14,R14,S14,T14)</f>
        <v>0</v>
      </c>
      <c r="V14" s="5">
        <f t="shared" si="4"/>
        <v>0</v>
      </c>
      <c r="W14" s="7" t="s">
        <v>36</v>
      </c>
      <c r="X14" s="7"/>
      <c r="Y14" s="7"/>
      <c r="Z14" s="7"/>
      <c r="AA14" s="7"/>
      <c r="AB14" s="8">
        <f t="shared" si="5"/>
        <v>0</v>
      </c>
      <c r="AC14" s="7"/>
      <c r="AD14" s="7"/>
      <c r="AE14" s="7"/>
      <c r="AF14" s="7"/>
      <c r="AG14" s="8">
        <f t="shared" si="6"/>
        <v>0</v>
      </c>
      <c r="AH14" s="7"/>
      <c r="AI14" s="7"/>
      <c r="AJ14" s="7"/>
      <c r="AK14" s="7"/>
      <c r="AL14" s="8">
        <f t="shared" si="7"/>
        <v>0</v>
      </c>
      <c r="AM14" s="7"/>
      <c r="AN14" s="7"/>
      <c r="AO14" s="7"/>
      <c r="AP14" s="7"/>
      <c r="AQ14" s="8">
        <f t="shared" si="8"/>
        <v>0</v>
      </c>
      <c r="AR14" s="7"/>
      <c r="AS14" s="7"/>
      <c r="AT14" s="7"/>
      <c r="AU14" s="7">
        <v>1</v>
      </c>
      <c r="AV14" s="8">
        <f t="shared" si="9"/>
        <v>1</v>
      </c>
      <c r="AW14" s="9">
        <f t="shared" si="10"/>
        <v>1</v>
      </c>
      <c r="AX14" s="10">
        <v>68</v>
      </c>
      <c r="AY14" s="11">
        <f>AW14*AX14100/AX14</f>
        <v>0</v>
      </c>
    </row>
    <row r="15" spans="1:51">
      <c r="A15" s="3"/>
      <c r="B15" s="4"/>
      <c r="C15" s="4"/>
      <c r="D15" s="4"/>
      <c r="E15" s="4"/>
      <c r="F15" s="5"/>
      <c r="G15" s="4"/>
      <c r="H15" s="4"/>
      <c r="I15" s="4"/>
      <c r="J15" s="4"/>
      <c r="K15" s="5"/>
      <c r="L15" s="4"/>
      <c r="M15" s="4"/>
      <c r="N15" s="4"/>
      <c r="O15" s="4"/>
      <c r="P15" s="5"/>
      <c r="Q15" s="4"/>
      <c r="R15" s="4"/>
      <c r="S15" s="4"/>
      <c r="T15" s="4"/>
      <c r="U15" s="5"/>
      <c r="V15" s="5"/>
      <c r="W15" s="3"/>
      <c r="X15" s="7"/>
      <c r="Y15" s="7"/>
      <c r="Z15" s="7"/>
      <c r="AA15" s="7"/>
      <c r="AB15" s="8"/>
      <c r="AC15" s="7"/>
      <c r="AD15" s="7"/>
      <c r="AE15" s="7"/>
      <c r="AF15" s="7"/>
      <c r="AG15" s="8"/>
      <c r="AH15" s="7"/>
      <c r="AI15" s="7"/>
      <c r="AJ15" s="7"/>
      <c r="AK15" s="7"/>
      <c r="AL15" s="8"/>
      <c r="AM15" s="7"/>
      <c r="AN15" s="7"/>
      <c r="AO15" s="7"/>
      <c r="AP15" s="7"/>
      <c r="AQ15" s="8"/>
      <c r="AR15" s="7"/>
      <c r="AS15" s="7"/>
      <c r="AT15" s="7"/>
      <c r="AU15" s="7"/>
      <c r="AV15" s="8"/>
      <c r="AW15" s="9">
        <f>SUM(AW4:AW14)</f>
        <v>11</v>
      </c>
      <c r="AX15" s="10">
        <f>SUM(AX4:AX14)</f>
        <v>782</v>
      </c>
      <c r="AY15" s="11">
        <f>AW15*100/AX15</f>
        <v>1.4066496163682864</v>
      </c>
    </row>
  </sheetData>
  <mergeCells count="12">
    <mergeCell ref="AH1:AL1"/>
    <mergeCell ref="AM1:AQ1"/>
    <mergeCell ref="AR1:AV1"/>
    <mergeCell ref="AW1:AY1"/>
    <mergeCell ref="A3:V3"/>
    <mergeCell ref="W3:AY3"/>
    <mergeCell ref="B1:F1"/>
    <mergeCell ref="G1:K1"/>
    <mergeCell ref="L1:P1"/>
    <mergeCell ref="Q1:U1"/>
    <mergeCell ref="X1:AB1"/>
    <mergeCell ref="AC1:A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"/>
  <sheetViews>
    <sheetView topLeftCell="W1" workbookViewId="0">
      <selection activeCell="A8" sqref="A8:XFD8"/>
    </sheetView>
  </sheetViews>
  <sheetFormatPr defaultRowHeight="15"/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56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29.75" customHeight="1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6.5" customHeight="1">
      <c r="A3" s="65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33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s="1" customFormat="1" ht="24">
      <c r="A4" s="44" t="s">
        <v>13</v>
      </c>
      <c r="B4" s="5"/>
      <c r="C4" s="5"/>
      <c r="D4" s="5"/>
      <c r="E4" s="5">
        <v>2</v>
      </c>
      <c r="F4" s="5">
        <f>SUM(B4,C4,D4,E4)</f>
        <v>2</v>
      </c>
      <c r="G4" s="5"/>
      <c r="H4" s="5"/>
      <c r="I4" s="5"/>
      <c r="J4" s="5">
        <v>1</v>
      </c>
      <c r="K4" s="5">
        <f>SUM(G4,H4,I4,J4)</f>
        <v>1</v>
      </c>
      <c r="L4" s="5"/>
      <c r="M4" s="5"/>
      <c r="N4" s="5"/>
      <c r="O4" s="5">
        <v>1</v>
      </c>
      <c r="P4" s="5">
        <f>SUM(L4,M4,N4,O4)</f>
        <v>1</v>
      </c>
      <c r="Q4" s="5"/>
      <c r="R4" s="5"/>
      <c r="S4" s="5"/>
      <c r="T4" s="5">
        <v>2</v>
      </c>
      <c r="U4" s="5">
        <f>SUM(Q4,R4,S4,T4)</f>
        <v>2</v>
      </c>
      <c r="V4" s="5">
        <f>SUM(F4,K4,P4,U4)</f>
        <v>6</v>
      </c>
      <c r="W4" s="44" t="s">
        <v>13</v>
      </c>
      <c r="X4" s="8"/>
      <c r="Y4" s="8"/>
      <c r="Z4" s="8"/>
      <c r="AA4" s="8">
        <v>1</v>
      </c>
      <c r="AB4" s="8">
        <f>SUM(X4,Y4,Z4,AA4)</f>
        <v>1</v>
      </c>
      <c r="AC4" s="8"/>
      <c r="AD4" s="8"/>
      <c r="AE4" s="8"/>
      <c r="AF4" s="8">
        <v>1</v>
      </c>
      <c r="AG4" s="8">
        <f>SUM(AC4,AD4,AE4,AF4)</f>
        <v>1</v>
      </c>
      <c r="AH4" s="8"/>
      <c r="AI4" s="8"/>
      <c r="AJ4" s="8"/>
      <c r="AK4" s="8">
        <v>2</v>
      </c>
      <c r="AL4" s="8">
        <f>SUM(AH4,AI4,AJ4,AK4)</f>
        <v>2</v>
      </c>
      <c r="AM4" s="8"/>
      <c r="AN4" s="8"/>
      <c r="AO4" s="8"/>
      <c r="AP4" s="8">
        <v>2</v>
      </c>
      <c r="AQ4" s="8">
        <v>2</v>
      </c>
      <c r="AR4" s="8"/>
      <c r="AS4" s="8"/>
      <c r="AT4" s="8"/>
      <c r="AU4" s="19">
        <v>2</v>
      </c>
      <c r="AV4" s="8">
        <v>2</v>
      </c>
      <c r="AW4" s="9">
        <v>14</v>
      </c>
      <c r="AX4" s="9">
        <v>170</v>
      </c>
      <c r="AY4" s="11">
        <f>AW4*100/AX4</f>
        <v>8.235294117647058</v>
      </c>
    </row>
    <row r="5" spans="1:51" ht="24">
      <c r="A5" s="3" t="s">
        <v>14</v>
      </c>
      <c r="B5" s="4"/>
      <c r="C5" s="4"/>
      <c r="D5" s="4"/>
      <c r="E5" s="4">
        <v>1</v>
      </c>
      <c r="F5" s="5">
        <f t="shared" ref="F5:F14" si="0">SUM(B5,C5,D5,E5)</f>
        <v>1</v>
      </c>
      <c r="G5" s="4"/>
      <c r="H5" s="4"/>
      <c r="I5" s="4"/>
      <c r="J5" s="4">
        <v>1</v>
      </c>
      <c r="K5" s="5">
        <f t="shared" ref="K5:K14" si="1">SUM(G5,H5,I5,J5)</f>
        <v>1</v>
      </c>
      <c r="L5" s="4"/>
      <c r="M5" s="4"/>
      <c r="N5" s="4"/>
      <c r="O5" s="4"/>
      <c r="P5" s="5">
        <f t="shared" ref="P5:P14" si="2">SUM(L5,M5,N5,O5)</f>
        <v>0</v>
      </c>
      <c r="Q5" s="4"/>
      <c r="R5" s="4"/>
      <c r="S5" s="4"/>
      <c r="T5" s="4">
        <v>1</v>
      </c>
      <c r="U5" s="5">
        <f t="shared" ref="U5:U12" si="3">SUM(Q5,R5,S5,T5)</f>
        <v>1</v>
      </c>
      <c r="V5" s="5">
        <f t="shared" ref="V5:V14" si="4">SUM(F5,K5,P5,U5)</f>
        <v>3</v>
      </c>
      <c r="W5" s="3" t="s">
        <v>14</v>
      </c>
      <c r="X5" s="7"/>
      <c r="Y5" s="7"/>
      <c r="Z5" s="7"/>
      <c r="AA5" s="7"/>
      <c r="AB5" s="8">
        <f t="shared" ref="AB5:AB14" si="5">SUM(X5,Y5,Z5,AA5)</f>
        <v>0</v>
      </c>
      <c r="AC5" s="7"/>
      <c r="AD5" s="7"/>
      <c r="AE5" s="7"/>
      <c r="AF5" s="7"/>
      <c r="AG5" s="8">
        <f t="shared" ref="AG5:AG14" si="6">SUM(AC5,AD5,AE5,AF5)</f>
        <v>0</v>
      </c>
      <c r="AH5" s="7"/>
      <c r="AI5" s="7"/>
      <c r="AJ5" s="7"/>
      <c r="AK5" s="7">
        <v>1</v>
      </c>
      <c r="AL5" s="8">
        <v>1</v>
      </c>
      <c r="AM5" s="7"/>
      <c r="AN5" s="7"/>
      <c r="AO5" s="7"/>
      <c r="AP5" s="7">
        <v>1</v>
      </c>
      <c r="AQ5" s="8">
        <f t="shared" ref="AQ5:AQ14" si="7">SUM(AM5,AN5,AO5,AP5)</f>
        <v>1</v>
      </c>
      <c r="AR5" s="7"/>
      <c r="AS5" s="7"/>
      <c r="AT5" s="7"/>
      <c r="AU5" s="7">
        <v>1</v>
      </c>
      <c r="AV5" s="8">
        <f t="shared" ref="AV5:AV11" si="8">SUM(AR5,AS5,AT5,AU5)</f>
        <v>1</v>
      </c>
      <c r="AW5" s="9">
        <f t="shared" ref="AW5:AW14" si="9">SUM(V5,AB5,AG5,AL5,AQ5,AV5)</f>
        <v>6</v>
      </c>
      <c r="AX5" s="10">
        <v>102</v>
      </c>
      <c r="AY5" s="11">
        <f t="shared" ref="AY5:AY14" si="10">AW5*100/AX5</f>
        <v>5.882352941176471</v>
      </c>
    </row>
    <row r="6" spans="1:51" s="2" customFormat="1" ht="24">
      <c r="A6" s="46" t="s">
        <v>15</v>
      </c>
      <c r="B6" s="21"/>
      <c r="C6" s="21"/>
      <c r="D6" s="21"/>
      <c r="E6" s="21">
        <v>1</v>
      </c>
      <c r="F6" s="5">
        <f t="shared" si="0"/>
        <v>1</v>
      </c>
      <c r="G6" s="21"/>
      <c r="H6" s="21"/>
      <c r="I6" s="21"/>
      <c r="J6" s="21">
        <v>1</v>
      </c>
      <c r="K6" s="5">
        <f t="shared" si="1"/>
        <v>1</v>
      </c>
      <c r="L6" s="21"/>
      <c r="M6" s="21"/>
      <c r="N6" s="21"/>
      <c r="O6" s="21">
        <v>1</v>
      </c>
      <c r="P6" s="5">
        <f t="shared" si="2"/>
        <v>1</v>
      </c>
      <c r="Q6" s="21"/>
      <c r="R6" s="21"/>
      <c r="S6" s="21"/>
      <c r="T6" s="21">
        <v>1</v>
      </c>
      <c r="U6" s="5">
        <f t="shared" si="3"/>
        <v>1</v>
      </c>
      <c r="V6" s="5">
        <f t="shared" si="4"/>
        <v>4</v>
      </c>
      <c r="W6" s="46" t="s">
        <v>15</v>
      </c>
      <c r="X6" s="22"/>
      <c r="Y6" s="22"/>
      <c r="Z6" s="22"/>
      <c r="AA6" s="22">
        <v>1</v>
      </c>
      <c r="AB6" s="8">
        <f t="shared" si="5"/>
        <v>1</v>
      </c>
      <c r="AC6" s="22"/>
      <c r="AD6" s="22"/>
      <c r="AE6" s="22"/>
      <c r="AF6" s="22">
        <v>1</v>
      </c>
      <c r="AG6" s="8">
        <f t="shared" si="6"/>
        <v>1</v>
      </c>
      <c r="AH6" s="22"/>
      <c r="AI6" s="22"/>
      <c r="AJ6" s="22"/>
      <c r="AK6" s="22">
        <v>1</v>
      </c>
      <c r="AL6" s="8">
        <f t="shared" ref="AL6:AL14" si="11">SUM(AH6,AI6,AJ6,AK6)</f>
        <v>1</v>
      </c>
      <c r="AM6" s="22"/>
      <c r="AN6" s="22"/>
      <c r="AO6" s="22"/>
      <c r="AP6" s="22">
        <v>2</v>
      </c>
      <c r="AQ6" s="8">
        <f t="shared" si="7"/>
        <v>2</v>
      </c>
      <c r="AR6" s="22"/>
      <c r="AS6" s="22"/>
      <c r="AT6" s="22"/>
      <c r="AU6" s="22">
        <v>2</v>
      </c>
      <c r="AV6" s="8">
        <f t="shared" si="8"/>
        <v>2</v>
      </c>
      <c r="AW6" s="9">
        <f t="shared" si="9"/>
        <v>11</v>
      </c>
      <c r="AX6" s="47">
        <v>136</v>
      </c>
      <c r="AY6" s="11">
        <f t="shared" si="10"/>
        <v>8.0882352941176467</v>
      </c>
    </row>
    <row r="7" spans="1:51" ht="24">
      <c r="A7" s="3" t="s">
        <v>16</v>
      </c>
      <c r="B7" s="4"/>
      <c r="C7" s="4"/>
      <c r="D7" s="4"/>
      <c r="E7" s="4"/>
      <c r="F7" s="5">
        <f t="shared" si="0"/>
        <v>0</v>
      </c>
      <c r="G7" s="4"/>
      <c r="H7" s="4"/>
      <c r="I7" s="4"/>
      <c r="J7" s="4">
        <v>1</v>
      </c>
      <c r="K7" s="5">
        <f t="shared" si="1"/>
        <v>1</v>
      </c>
      <c r="L7" s="4"/>
      <c r="M7" s="4"/>
      <c r="N7" s="4"/>
      <c r="O7" s="4"/>
      <c r="P7" s="5">
        <f t="shared" si="2"/>
        <v>0</v>
      </c>
      <c r="Q7" s="4"/>
      <c r="R7" s="4"/>
      <c r="S7" s="4"/>
      <c r="T7" s="4">
        <v>1</v>
      </c>
      <c r="U7" s="5">
        <f t="shared" si="3"/>
        <v>1</v>
      </c>
      <c r="V7" s="5">
        <f t="shared" si="4"/>
        <v>2</v>
      </c>
      <c r="W7" s="3" t="s">
        <v>16</v>
      </c>
      <c r="X7" s="7"/>
      <c r="Y7" s="7"/>
      <c r="Z7" s="7"/>
      <c r="AA7" s="7"/>
      <c r="AB7" s="8">
        <f t="shared" si="5"/>
        <v>0</v>
      </c>
      <c r="AC7" s="7"/>
      <c r="AD7" s="7"/>
      <c r="AE7" s="7"/>
      <c r="AF7" s="7"/>
      <c r="AG7" s="8">
        <f t="shared" si="6"/>
        <v>0</v>
      </c>
      <c r="AH7" s="7"/>
      <c r="AI7" s="7"/>
      <c r="AJ7" s="7"/>
      <c r="AK7" s="7">
        <v>1</v>
      </c>
      <c r="AL7" s="8">
        <f t="shared" si="11"/>
        <v>1</v>
      </c>
      <c r="AM7" s="7"/>
      <c r="AN7" s="7"/>
      <c r="AO7" s="7"/>
      <c r="AP7" s="7">
        <v>1</v>
      </c>
      <c r="AQ7" s="8">
        <f t="shared" si="7"/>
        <v>1</v>
      </c>
      <c r="AR7" s="7"/>
      <c r="AS7" s="7"/>
      <c r="AT7" s="7"/>
      <c r="AU7" s="7">
        <v>1</v>
      </c>
      <c r="AV7" s="8">
        <f t="shared" si="8"/>
        <v>1</v>
      </c>
      <c r="AW7" s="9">
        <f t="shared" si="9"/>
        <v>5</v>
      </c>
      <c r="AX7" s="10">
        <v>68</v>
      </c>
      <c r="AY7" s="11">
        <f t="shared" si="10"/>
        <v>7.3529411764705879</v>
      </c>
    </row>
    <row r="8" spans="1:51" ht="24">
      <c r="A8" s="3" t="s">
        <v>17</v>
      </c>
      <c r="B8" s="4"/>
      <c r="C8" s="4"/>
      <c r="D8" s="4"/>
      <c r="E8" s="4"/>
      <c r="F8" s="5">
        <f t="shared" si="0"/>
        <v>0</v>
      </c>
      <c r="G8" s="4"/>
      <c r="H8" s="4"/>
      <c r="I8" s="4"/>
      <c r="J8" s="4"/>
      <c r="K8" s="5">
        <f t="shared" si="1"/>
        <v>0</v>
      </c>
      <c r="L8" s="4"/>
      <c r="M8" s="4"/>
      <c r="N8" s="4"/>
      <c r="O8" s="4"/>
      <c r="P8" s="5">
        <f t="shared" si="2"/>
        <v>0</v>
      </c>
      <c r="Q8" s="4"/>
      <c r="R8" s="4"/>
      <c r="S8" s="4"/>
      <c r="T8" s="4"/>
      <c r="U8" s="5">
        <f t="shared" si="3"/>
        <v>0</v>
      </c>
      <c r="V8" s="5">
        <f t="shared" si="4"/>
        <v>0</v>
      </c>
      <c r="W8" s="3" t="s">
        <v>17</v>
      </c>
      <c r="X8" s="7"/>
      <c r="Y8" s="7"/>
      <c r="Z8" s="7"/>
      <c r="AA8" s="7"/>
      <c r="AB8" s="8">
        <f t="shared" si="5"/>
        <v>0</v>
      </c>
      <c r="AC8" s="7"/>
      <c r="AD8" s="7"/>
      <c r="AE8" s="7"/>
      <c r="AF8" s="7"/>
      <c r="AG8" s="8">
        <f t="shared" si="6"/>
        <v>0</v>
      </c>
      <c r="AH8" s="7"/>
      <c r="AI8" s="7"/>
      <c r="AJ8" s="7"/>
      <c r="AK8" s="7"/>
      <c r="AL8" s="8">
        <f t="shared" si="11"/>
        <v>0</v>
      </c>
      <c r="AM8" s="7"/>
      <c r="AN8" s="7"/>
      <c r="AO8" s="7"/>
      <c r="AP8" s="7"/>
      <c r="AQ8" s="8">
        <f t="shared" si="7"/>
        <v>0</v>
      </c>
      <c r="AR8" s="7"/>
      <c r="AS8" s="7"/>
      <c r="AT8" s="7"/>
      <c r="AU8" s="7">
        <v>1</v>
      </c>
      <c r="AV8" s="8">
        <f t="shared" si="8"/>
        <v>1</v>
      </c>
      <c r="AW8" s="9">
        <f t="shared" si="9"/>
        <v>1</v>
      </c>
      <c r="AX8" s="10">
        <v>34</v>
      </c>
      <c r="AY8" s="11">
        <f t="shared" si="10"/>
        <v>2.9411764705882355</v>
      </c>
    </row>
    <row r="9" spans="1:51" ht="36">
      <c r="A9" s="3" t="s">
        <v>18</v>
      </c>
      <c r="B9" s="4"/>
      <c r="C9" s="4"/>
      <c r="D9" s="4"/>
      <c r="E9" s="4"/>
      <c r="F9" s="5">
        <f t="shared" si="0"/>
        <v>0</v>
      </c>
      <c r="G9" s="4"/>
      <c r="H9" s="4"/>
      <c r="I9" s="4"/>
      <c r="J9" s="4"/>
      <c r="K9" s="5">
        <f t="shared" si="1"/>
        <v>0</v>
      </c>
      <c r="L9" s="4"/>
      <c r="M9" s="4"/>
      <c r="N9" s="4"/>
      <c r="O9" s="4"/>
      <c r="P9" s="5">
        <f t="shared" si="2"/>
        <v>0</v>
      </c>
      <c r="Q9" s="4"/>
      <c r="R9" s="4"/>
      <c r="S9" s="4"/>
      <c r="T9" s="4"/>
      <c r="U9" s="5">
        <v>0</v>
      </c>
      <c r="V9" s="5">
        <f t="shared" si="4"/>
        <v>0</v>
      </c>
      <c r="W9" s="3" t="s">
        <v>18</v>
      </c>
      <c r="X9" s="7"/>
      <c r="Y9" s="7"/>
      <c r="Z9" s="7"/>
      <c r="AA9" s="7"/>
      <c r="AB9" s="8">
        <f t="shared" si="5"/>
        <v>0</v>
      </c>
      <c r="AC9" s="7"/>
      <c r="AD9" s="7"/>
      <c r="AE9" s="7"/>
      <c r="AF9" s="7"/>
      <c r="AG9" s="8">
        <f t="shared" si="6"/>
        <v>0</v>
      </c>
      <c r="AH9" s="7"/>
      <c r="AI9" s="7"/>
      <c r="AJ9" s="7"/>
      <c r="AK9" s="7"/>
      <c r="AL9" s="8">
        <f t="shared" si="11"/>
        <v>0</v>
      </c>
      <c r="AM9" s="7"/>
      <c r="AN9" s="7"/>
      <c r="AO9" s="7"/>
      <c r="AP9" s="7"/>
      <c r="AQ9" s="8">
        <f t="shared" si="7"/>
        <v>0</v>
      </c>
      <c r="AR9" s="7"/>
      <c r="AS9" s="7"/>
      <c r="AT9" s="7"/>
      <c r="AU9" s="7">
        <v>1</v>
      </c>
      <c r="AV9" s="8">
        <f t="shared" si="8"/>
        <v>1</v>
      </c>
      <c r="AW9" s="9">
        <f t="shared" si="9"/>
        <v>1</v>
      </c>
      <c r="AX9" s="10">
        <v>34</v>
      </c>
      <c r="AY9" s="11">
        <f t="shared" si="10"/>
        <v>2.9411764705882355</v>
      </c>
    </row>
    <row r="10" spans="1:51">
      <c r="A10" s="3" t="s">
        <v>19</v>
      </c>
      <c r="B10" s="4"/>
      <c r="C10" s="4"/>
      <c r="D10" s="4"/>
      <c r="E10" s="4"/>
      <c r="F10" s="5">
        <f t="shared" si="0"/>
        <v>0</v>
      </c>
      <c r="G10" s="4"/>
      <c r="H10" s="4"/>
      <c r="I10" s="4"/>
      <c r="J10" s="4"/>
      <c r="K10" s="5">
        <f t="shared" si="1"/>
        <v>0</v>
      </c>
      <c r="L10" s="4"/>
      <c r="M10" s="4"/>
      <c r="N10" s="4"/>
      <c r="O10" s="4"/>
      <c r="P10" s="5">
        <f t="shared" si="2"/>
        <v>0</v>
      </c>
      <c r="Q10" s="4"/>
      <c r="R10" s="4"/>
      <c r="S10" s="4"/>
      <c r="T10" s="4"/>
      <c r="U10" s="5">
        <f t="shared" si="3"/>
        <v>0</v>
      </c>
      <c r="V10" s="5">
        <f t="shared" si="4"/>
        <v>0</v>
      </c>
      <c r="W10" s="3" t="s">
        <v>19</v>
      </c>
      <c r="X10" s="7"/>
      <c r="Y10" s="7"/>
      <c r="Z10" s="7"/>
      <c r="AA10" s="7"/>
      <c r="AB10" s="8">
        <f t="shared" si="5"/>
        <v>0</v>
      </c>
      <c r="AC10" s="7"/>
      <c r="AD10" s="7"/>
      <c r="AE10" s="7"/>
      <c r="AF10" s="7"/>
      <c r="AG10" s="8">
        <f t="shared" si="6"/>
        <v>0</v>
      </c>
      <c r="AH10" s="7"/>
      <c r="AI10" s="7"/>
      <c r="AJ10" s="7"/>
      <c r="AK10" s="7"/>
      <c r="AL10" s="8">
        <f t="shared" si="11"/>
        <v>0</v>
      </c>
      <c r="AM10" s="7"/>
      <c r="AN10" s="7"/>
      <c r="AO10" s="7"/>
      <c r="AP10" s="7"/>
      <c r="AQ10" s="8">
        <f t="shared" si="7"/>
        <v>0</v>
      </c>
      <c r="AR10" s="7"/>
      <c r="AS10" s="7"/>
      <c r="AT10" s="7"/>
      <c r="AU10" s="7">
        <v>1</v>
      </c>
      <c r="AV10" s="8">
        <f t="shared" si="8"/>
        <v>1</v>
      </c>
      <c r="AW10" s="9">
        <f t="shared" si="9"/>
        <v>1</v>
      </c>
      <c r="AX10" s="10">
        <v>34</v>
      </c>
      <c r="AY10" s="11">
        <f t="shared" si="10"/>
        <v>2.9411764705882355</v>
      </c>
    </row>
    <row r="11" spans="1:51" ht="36">
      <c r="A11" s="3" t="s">
        <v>20</v>
      </c>
      <c r="B11" s="4"/>
      <c r="C11" s="4"/>
      <c r="D11" s="4"/>
      <c r="E11" s="4"/>
      <c r="F11" s="5">
        <f t="shared" si="0"/>
        <v>0</v>
      </c>
      <c r="G11" s="4"/>
      <c r="H11" s="4"/>
      <c r="I11" s="4"/>
      <c r="J11" s="4"/>
      <c r="K11" s="5">
        <f t="shared" si="1"/>
        <v>0</v>
      </c>
      <c r="L11" s="4"/>
      <c r="M11" s="4"/>
      <c r="N11" s="4"/>
      <c r="O11" s="4"/>
      <c r="P11" s="5">
        <f t="shared" si="2"/>
        <v>0</v>
      </c>
      <c r="Q11" s="4"/>
      <c r="R11" s="4"/>
      <c r="S11" s="4"/>
      <c r="T11" s="4"/>
      <c r="U11" s="5">
        <f t="shared" si="3"/>
        <v>0</v>
      </c>
      <c r="V11" s="5">
        <f t="shared" si="4"/>
        <v>0</v>
      </c>
      <c r="W11" s="3" t="s">
        <v>20</v>
      </c>
      <c r="X11" s="7"/>
      <c r="Y11" s="7"/>
      <c r="Z11" s="7"/>
      <c r="AA11" s="7"/>
      <c r="AB11" s="8">
        <f t="shared" si="5"/>
        <v>0</v>
      </c>
      <c r="AC11" s="7"/>
      <c r="AD11" s="7"/>
      <c r="AE11" s="7"/>
      <c r="AF11" s="7"/>
      <c r="AG11" s="8">
        <f t="shared" si="6"/>
        <v>0</v>
      </c>
      <c r="AH11" s="7"/>
      <c r="AI11" s="7"/>
      <c r="AJ11" s="7"/>
      <c r="AK11" s="7">
        <v>1</v>
      </c>
      <c r="AL11" s="8">
        <f t="shared" si="11"/>
        <v>1</v>
      </c>
      <c r="AM11" s="7"/>
      <c r="AN11" s="7"/>
      <c r="AO11" s="7"/>
      <c r="AP11" s="7">
        <v>1</v>
      </c>
      <c r="AQ11" s="8">
        <f t="shared" si="7"/>
        <v>1</v>
      </c>
      <c r="AR11" s="7"/>
      <c r="AS11" s="7"/>
      <c r="AT11" s="7"/>
      <c r="AU11" s="7">
        <v>1</v>
      </c>
      <c r="AV11" s="8">
        <f t="shared" si="8"/>
        <v>1</v>
      </c>
      <c r="AW11" s="9">
        <f t="shared" si="9"/>
        <v>3</v>
      </c>
      <c r="AX11" s="10">
        <v>68</v>
      </c>
      <c r="AY11" s="11">
        <f t="shared" si="10"/>
        <v>4.4117647058823533</v>
      </c>
    </row>
    <row r="12" spans="1:51">
      <c r="A12" s="3" t="s">
        <v>21</v>
      </c>
      <c r="B12" s="4"/>
      <c r="C12" s="4"/>
      <c r="D12" s="4"/>
      <c r="E12" s="4">
        <v>1</v>
      </c>
      <c r="F12" s="5">
        <f t="shared" si="0"/>
        <v>1</v>
      </c>
      <c r="G12" s="4"/>
      <c r="H12" s="4"/>
      <c r="I12" s="4"/>
      <c r="J12" s="4" t="s">
        <v>67</v>
      </c>
      <c r="K12" s="5">
        <f t="shared" si="1"/>
        <v>0</v>
      </c>
      <c r="L12" s="4"/>
      <c r="M12" s="4"/>
      <c r="N12" s="4"/>
      <c r="O12" s="4"/>
      <c r="P12" s="5">
        <f t="shared" si="2"/>
        <v>0</v>
      </c>
      <c r="Q12" s="4"/>
      <c r="R12" s="4"/>
      <c r="S12" s="4"/>
      <c r="T12" s="4">
        <v>1</v>
      </c>
      <c r="U12" s="5">
        <f t="shared" si="3"/>
        <v>1</v>
      </c>
      <c r="V12" s="5">
        <f t="shared" si="4"/>
        <v>2</v>
      </c>
      <c r="W12" s="3" t="s">
        <v>21</v>
      </c>
      <c r="X12" s="7"/>
      <c r="Y12" s="7"/>
      <c r="Z12" s="7"/>
      <c r="AA12" s="7"/>
      <c r="AB12" s="8">
        <f t="shared" si="5"/>
        <v>0</v>
      </c>
      <c r="AC12" s="7"/>
      <c r="AD12" s="7"/>
      <c r="AE12" s="7"/>
      <c r="AF12" s="7"/>
      <c r="AG12" s="8">
        <f t="shared" si="6"/>
        <v>0</v>
      </c>
      <c r="AH12" s="7"/>
      <c r="AI12" s="7"/>
      <c r="AJ12" s="7"/>
      <c r="AK12" s="7" t="s">
        <v>67</v>
      </c>
      <c r="AL12" s="8" t="s">
        <v>67</v>
      </c>
      <c r="AM12" s="7"/>
      <c r="AN12" s="7"/>
      <c r="AO12" s="7"/>
      <c r="AP12" s="7" t="s">
        <v>67</v>
      </c>
      <c r="AQ12" s="8" t="s">
        <v>67</v>
      </c>
      <c r="AR12" s="7"/>
      <c r="AS12" s="7"/>
      <c r="AT12" s="7"/>
      <c r="AU12" s="7">
        <v>1</v>
      </c>
      <c r="AV12" s="8">
        <v>1</v>
      </c>
      <c r="AW12" s="9">
        <f t="shared" si="9"/>
        <v>3</v>
      </c>
      <c r="AX12" s="10">
        <v>34</v>
      </c>
      <c r="AY12" s="11">
        <f t="shared" si="10"/>
        <v>8.8235294117647065</v>
      </c>
    </row>
    <row r="13" spans="1:51" ht="36">
      <c r="A13" s="3" t="s">
        <v>22</v>
      </c>
      <c r="B13" s="4"/>
      <c r="C13" s="4"/>
      <c r="D13" s="4"/>
      <c r="E13" s="4"/>
      <c r="F13" s="5">
        <f t="shared" si="0"/>
        <v>0</v>
      </c>
      <c r="G13" s="4"/>
      <c r="H13" s="4"/>
      <c r="I13" s="4"/>
      <c r="J13" s="4"/>
      <c r="K13" s="5">
        <f t="shared" si="1"/>
        <v>0</v>
      </c>
      <c r="L13" s="4"/>
      <c r="M13" s="4"/>
      <c r="N13" s="4"/>
      <c r="O13" s="4"/>
      <c r="P13" s="5">
        <f t="shared" si="2"/>
        <v>0</v>
      </c>
      <c r="Q13" s="4"/>
      <c r="R13" s="4"/>
      <c r="S13" s="4"/>
      <c r="T13" s="4">
        <v>1</v>
      </c>
      <c r="U13" s="5">
        <v>1</v>
      </c>
      <c r="V13" s="5">
        <f t="shared" si="4"/>
        <v>1</v>
      </c>
      <c r="W13" s="3" t="s">
        <v>22</v>
      </c>
      <c r="X13" s="7"/>
      <c r="Y13" s="7"/>
      <c r="Z13" s="7"/>
      <c r="AA13" s="7"/>
      <c r="AB13" s="8">
        <f t="shared" si="5"/>
        <v>0</v>
      </c>
      <c r="AC13" s="7"/>
      <c r="AD13" s="7"/>
      <c r="AE13" s="7"/>
      <c r="AF13" s="7"/>
      <c r="AG13" s="8">
        <f t="shared" si="6"/>
        <v>0</v>
      </c>
      <c r="AH13" s="7"/>
      <c r="AI13" s="7"/>
      <c r="AJ13" s="7"/>
      <c r="AK13" s="7"/>
      <c r="AL13" s="8">
        <f t="shared" si="11"/>
        <v>0</v>
      </c>
      <c r="AM13" s="7"/>
      <c r="AN13" s="7"/>
      <c r="AO13" s="7"/>
      <c r="AP13" s="7"/>
      <c r="AQ13" s="8">
        <f t="shared" si="7"/>
        <v>0</v>
      </c>
      <c r="AR13" s="7"/>
      <c r="AS13" s="7"/>
      <c r="AT13" s="7"/>
      <c r="AU13" s="7"/>
      <c r="AV13" s="8">
        <v>1</v>
      </c>
      <c r="AW13" s="9">
        <f t="shared" si="9"/>
        <v>2</v>
      </c>
      <c r="AX13" s="10">
        <v>34</v>
      </c>
      <c r="AY13" s="11">
        <f t="shared" si="10"/>
        <v>5.882352941176471</v>
      </c>
    </row>
    <row r="14" spans="1:51" ht="24.75">
      <c r="A14" s="7" t="s">
        <v>36</v>
      </c>
      <c r="B14" s="4"/>
      <c r="C14" s="4"/>
      <c r="D14" s="4"/>
      <c r="E14" s="4"/>
      <c r="F14" s="5">
        <f t="shared" si="0"/>
        <v>0</v>
      </c>
      <c r="G14" s="4"/>
      <c r="H14" s="4"/>
      <c r="I14" s="4"/>
      <c r="J14" s="4">
        <v>1</v>
      </c>
      <c r="K14" s="5">
        <f t="shared" si="1"/>
        <v>1</v>
      </c>
      <c r="L14" s="4"/>
      <c r="M14" s="4"/>
      <c r="N14" s="4"/>
      <c r="O14" s="4"/>
      <c r="P14" s="5">
        <f t="shared" si="2"/>
        <v>0</v>
      </c>
      <c r="Q14" s="4"/>
      <c r="R14" s="4"/>
      <c r="S14" s="4"/>
      <c r="T14" s="4"/>
      <c r="U14" s="5">
        <f>SUM(Q14,R14,S14,T14)</f>
        <v>0</v>
      </c>
      <c r="V14" s="5">
        <f t="shared" si="4"/>
        <v>1</v>
      </c>
      <c r="W14" s="7" t="s">
        <v>36</v>
      </c>
      <c r="X14" s="7"/>
      <c r="Y14" s="7"/>
      <c r="Z14" s="7"/>
      <c r="AA14" s="7"/>
      <c r="AB14" s="8">
        <f t="shared" si="5"/>
        <v>0</v>
      </c>
      <c r="AC14" s="7"/>
      <c r="AD14" s="7"/>
      <c r="AE14" s="7"/>
      <c r="AF14" s="7"/>
      <c r="AG14" s="8">
        <f t="shared" si="6"/>
        <v>0</v>
      </c>
      <c r="AH14" s="7"/>
      <c r="AI14" s="7"/>
      <c r="AJ14" s="7"/>
      <c r="AK14" s="7"/>
      <c r="AL14" s="8">
        <f t="shared" si="11"/>
        <v>0</v>
      </c>
      <c r="AM14" s="7"/>
      <c r="AN14" s="7"/>
      <c r="AO14" s="7"/>
      <c r="AP14" s="7"/>
      <c r="AQ14" s="8">
        <f t="shared" si="7"/>
        <v>0</v>
      </c>
      <c r="AR14" s="7"/>
      <c r="AS14" s="7"/>
      <c r="AT14" s="7"/>
      <c r="AU14" s="7"/>
      <c r="AV14" s="8">
        <v>1</v>
      </c>
      <c r="AW14" s="9">
        <f t="shared" si="9"/>
        <v>2</v>
      </c>
      <c r="AX14" s="10">
        <v>68</v>
      </c>
      <c r="AY14" s="11">
        <f t="shared" si="10"/>
        <v>2.9411764705882355</v>
      </c>
    </row>
    <row r="15" spans="1:51">
      <c r="AW15" s="53">
        <f>SUM(AW4:AW14)</f>
        <v>49</v>
      </c>
      <c r="AX15">
        <f>SUM(AX4:AX14)</f>
        <v>782</v>
      </c>
      <c r="AY15" s="54">
        <f>AW15*100/AX15</f>
        <v>6.2659846547314579</v>
      </c>
    </row>
  </sheetData>
  <mergeCells count="12">
    <mergeCell ref="AH1:AL1"/>
    <mergeCell ref="AM1:AQ1"/>
    <mergeCell ref="AR1:AV1"/>
    <mergeCell ref="AW1:AY1"/>
    <mergeCell ref="A3:V3"/>
    <mergeCell ref="W3:AY3"/>
    <mergeCell ref="B1:F1"/>
    <mergeCell ref="G1:K1"/>
    <mergeCell ref="L1:P1"/>
    <mergeCell ref="Q1:U1"/>
    <mergeCell ref="X1:AB1"/>
    <mergeCell ref="AC1:AG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"/>
  <sheetViews>
    <sheetView topLeftCell="AI1" zoomScale="90" zoomScaleNormal="90" workbookViewId="0">
      <pane xSplit="6480" topLeftCell="AP1" activePane="topRight"/>
      <selection activeCell="AI1" sqref="AI1"/>
      <selection pane="topRight" activeCell="AP7" sqref="AP7"/>
    </sheetView>
  </sheetViews>
  <sheetFormatPr defaultRowHeight="15"/>
  <cols>
    <col min="1" max="16384" width="9.140625" style="12"/>
  </cols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14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29.75" customHeight="1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6.5" customHeight="1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34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s="45" customFormat="1" ht="24">
      <c r="A4" s="44" t="s">
        <v>13</v>
      </c>
      <c r="B4" s="5"/>
      <c r="C4" s="5"/>
      <c r="D4" s="5"/>
      <c r="E4" s="5">
        <v>1</v>
      </c>
      <c r="F4" s="5">
        <f>SUM(B4,C4,D4,E4)</f>
        <v>1</v>
      </c>
      <c r="G4" s="5"/>
      <c r="H4" s="5"/>
      <c r="I4" s="5"/>
      <c r="J4" s="5">
        <v>1</v>
      </c>
      <c r="K4" s="5">
        <f>SUM(G4,H4,I4,J4)</f>
        <v>1</v>
      </c>
      <c r="L4" s="5"/>
      <c r="M4" s="5"/>
      <c r="N4" s="5"/>
      <c r="O4" s="5">
        <v>2</v>
      </c>
      <c r="P4" s="5">
        <f>SUM(L4,M4,N4,O4)</f>
        <v>2</v>
      </c>
      <c r="Q4" s="5"/>
      <c r="R4" s="5"/>
      <c r="S4" s="5"/>
      <c r="T4" s="5">
        <v>1</v>
      </c>
      <c r="U4" s="5">
        <f>SUM(Q4,R4,S4,T4)</f>
        <v>1</v>
      </c>
      <c r="V4" s="5">
        <f>SUM(F4,K4,P4,U4)</f>
        <v>5</v>
      </c>
      <c r="W4" s="44" t="s">
        <v>13</v>
      </c>
      <c r="X4" s="8"/>
      <c r="Y4" s="8"/>
      <c r="Z4" s="8"/>
      <c r="AA4" s="8">
        <v>1</v>
      </c>
      <c r="AB4" s="8">
        <f>SUM(X4,Y4,Z4,AA4)</f>
        <v>1</v>
      </c>
      <c r="AC4" s="8"/>
      <c r="AD4" s="8"/>
      <c r="AE4" s="8"/>
      <c r="AF4" s="8"/>
      <c r="AG4" s="8">
        <f>SUM(AC4,AD4,AE4,AF4)</f>
        <v>0</v>
      </c>
      <c r="AH4" s="8"/>
      <c r="AI4" s="8"/>
      <c r="AJ4" s="8"/>
      <c r="AK4" s="8">
        <v>1</v>
      </c>
      <c r="AL4" s="8">
        <f>SUM(AH4,AI4,AJ4,AK4)</f>
        <v>1</v>
      </c>
      <c r="AM4" s="8">
        <v>1</v>
      </c>
      <c r="AN4" s="8"/>
      <c r="AO4" s="8"/>
      <c r="AP4" s="8"/>
      <c r="AQ4" s="8">
        <f>SUM(AM4,AN4,AO4,AP4)</f>
        <v>1</v>
      </c>
      <c r="AR4" s="8"/>
      <c r="AS4" s="8"/>
      <c r="AT4" s="8"/>
      <c r="AU4" s="19">
        <v>1</v>
      </c>
      <c r="AV4" s="8">
        <f>SUM(AR4,AS4,AT4,AU4)</f>
        <v>1</v>
      </c>
      <c r="AW4" s="9">
        <f>SUM(V4,AB4,AG4,AL4,AQ4,AV4)</f>
        <v>9</v>
      </c>
      <c r="AX4" s="9">
        <v>170</v>
      </c>
      <c r="AY4" s="11">
        <f>AW4*100/AX4</f>
        <v>5.2941176470588234</v>
      </c>
    </row>
    <row r="5" spans="1:51" ht="24">
      <c r="A5" s="3" t="s">
        <v>14</v>
      </c>
      <c r="B5" s="4"/>
      <c r="C5" s="4"/>
      <c r="D5" s="4"/>
      <c r="E5" s="4"/>
      <c r="F5" s="5">
        <f t="shared" ref="F5:F15" si="0">SUM(B5,C5,D5,E5)</f>
        <v>0</v>
      </c>
      <c r="G5" s="4"/>
      <c r="H5" s="4"/>
      <c r="I5" s="4"/>
      <c r="J5" s="4"/>
      <c r="K5" s="5">
        <f t="shared" ref="K5:K15" si="1">SUM(G5,H5,I5,J5)</f>
        <v>0</v>
      </c>
      <c r="L5" s="4"/>
      <c r="M5" s="4"/>
      <c r="N5" s="4"/>
      <c r="O5" s="4"/>
      <c r="P5" s="5">
        <f t="shared" ref="P5:P15" si="2">SUM(L5,M5,N5,O5)</f>
        <v>0</v>
      </c>
      <c r="Q5" s="4"/>
      <c r="R5" s="4"/>
      <c r="S5" s="4"/>
      <c r="T5" s="4">
        <v>1</v>
      </c>
      <c r="U5" s="5">
        <f t="shared" ref="U5:U12" si="3">SUM(Q5,R5,S5,T5)</f>
        <v>1</v>
      </c>
      <c r="V5" s="5">
        <f t="shared" ref="V5:V15" si="4">SUM(F5,K5,P5,U5)</f>
        <v>1</v>
      </c>
      <c r="W5" s="3" t="s">
        <v>14</v>
      </c>
      <c r="X5" s="7"/>
      <c r="Y5" s="7"/>
      <c r="Z5" s="7"/>
      <c r="AA5" s="7"/>
      <c r="AB5" s="8">
        <f t="shared" ref="AB5:AB15" si="5">SUM(X5,Y5,Z5,AA5)</f>
        <v>0</v>
      </c>
      <c r="AC5" s="7"/>
      <c r="AD5" s="7"/>
      <c r="AE5" s="7"/>
      <c r="AF5" s="7"/>
      <c r="AG5" s="8">
        <f t="shared" ref="AG5:AG15" si="6">SUM(AC5,AD5,AE5,AF5)</f>
        <v>0</v>
      </c>
      <c r="AH5" s="7"/>
      <c r="AI5" s="7"/>
      <c r="AJ5" s="7"/>
      <c r="AK5" s="7">
        <v>1</v>
      </c>
      <c r="AL5" s="8">
        <f t="shared" ref="AL5:AL15" si="7">SUM(AH5,AI5,AJ5,AK5)</f>
        <v>1</v>
      </c>
      <c r="AM5" s="7"/>
      <c r="AN5" s="7"/>
      <c r="AO5" s="7"/>
      <c r="AP5" s="7">
        <v>1</v>
      </c>
      <c r="AQ5" s="8">
        <f t="shared" ref="AQ5:AQ15" si="8">SUM(AM5,AN5,AO5,AP5)</f>
        <v>1</v>
      </c>
      <c r="AR5" s="7"/>
      <c r="AS5" s="7"/>
      <c r="AT5" s="7"/>
      <c r="AU5" s="7">
        <v>1</v>
      </c>
      <c r="AV5" s="8">
        <f t="shared" ref="AV5:AV11" si="9">SUM(AR5,AS5,AT5,AU5)</f>
        <v>1</v>
      </c>
      <c r="AW5" s="9">
        <f t="shared" ref="AW5:AW15" si="10">SUM(V5,AB5,AG5,AL5,AQ5,AV5)</f>
        <v>4</v>
      </c>
      <c r="AX5" s="10">
        <v>102</v>
      </c>
      <c r="AY5" s="11">
        <f t="shared" ref="AY5:AY15" si="11">AW5*100/AX5</f>
        <v>3.9215686274509802</v>
      </c>
    </row>
    <row r="6" spans="1:51" s="48" customFormat="1" ht="24">
      <c r="A6" s="46" t="s">
        <v>15</v>
      </c>
      <c r="B6" s="21"/>
      <c r="C6" s="21"/>
      <c r="D6" s="21"/>
      <c r="E6" s="21">
        <v>1</v>
      </c>
      <c r="F6" s="5">
        <f t="shared" si="0"/>
        <v>1</v>
      </c>
      <c r="G6" s="21"/>
      <c r="H6" s="21"/>
      <c r="I6" s="21"/>
      <c r="J6" s="21">
        <v>1</v>
      </c>
      <c r="K6" s="5">
        <f t="shared" si="1"/>
        <v>1</v>
      </c>
      <c r="L6" s="21"/>
      <c r="M6" s="21"/>
      <c r="N6" s="21"/>
      <c r="O6" s="21">
        <v>1</v>
      </c>
      <c r="P6" s="5">
        <f t="shared" si="2"/>
        <v>1</v>
      </c>
      <c r="Q6" s="21"/>
      <c r="R6" s="21"/>
      <c r="S6" s="21"/>
      <c r="T6" s="21">
        <v>2</v>
      </c>
      <c r="U6" s="5">
        <f t="shared" si="3"/>
        <v>2</v>
      </c>
      <c r="V6" s="5">
        <f t="shared" si="4"/>
        <v>5</v>
      </c>
      <c r="W6" s="46" t="s">
        <v>15</v>
      </c>
      <c r="X6" s="22"/>
      <c r="Y6" s="22"/>
      <c r="Z6" s="22"/>
      <c r="AA6" s="22">
        <v>1</v>
      </c>
      <c r="AB6" s="8">
        <f t="shared" si="5"/>
        <v>1</v>
      </c>
      <c r="AC6" s="22"/>
      <c r="AD6" s="22"/>
      <c r="AE6" s="22"/>
      <c r="AF6" s="22">
        <v>1</v>
      </c>
      <c r="AG6" s="8">
        <f t="shared" si="6"/>
        <v>1</v>
      </c>
      <c r="AH6" s="22"/>
      <c r="AI6" s="22"/>
      <c r="AJ6" s="22"/>
      <c r="AK6" s="22"/>
      <c r="AL6" s="8">
        <f t="shared" si="7"/>
        <v>0</v>
      </c>
      <c r="AM6" s="22">
        <v>1</v>
      </c>
      <c r="AN6" s="22"/>
      <c r="AO6" s="22"/>
      <c r="AP6" s="22"/>
      <c r="AQ6" s="8">
        <f t="shared" si="8"/>
        <v>1</v>
      </c>
      <c r="AR6" s="22"/>
      <c r="AS6" s="22"/>
      <c r="AT6" s="22"/>
      <c r="AU6" s="22">
        <v>1</v>
      </c>
      <c r="AV6" s="8">
        <f t="shared" si="9"/>
        <v>1</v>
      </c>
      <c r="AW6" s="9">
        <f t="shared" si="10"/>
        <v>9</v>
      </c>
      <c r="AX6" s="47">
        <v>136</v>
      </c>
      <c r="AY6" s="11">
        <f t="shared" si="11"/>
        <v>6.617647058823529</v>
      </c>
    </row>
    <row r="7" spans="1:51" ht="24">
      <c r="A7" s="3" t="s">
        <v>16</v>
      </c>
      <c r="B7" s="4"/>
      <c r="C7" s="4"/>
      <c r="D7" s="4"/>
      <c r="E7" s="4"/>
      <c r="F7" s="5">
        <f t="shared" si="0"/>
        <v>0</v>
      </c>
      <c r="G7" s="4"/>
      <c r="H7" s="4"/>
      <c r="I7" s="4"/>
      <c r="J7" s="4">
        <v>1</v>
      </c>
      <c r="K7" s="5">
        <f t="shared" si="1"/>
        <v>1</v>
      </c>
      <c r="L7" s="4"/>
      <c r="M7" s="4"/>
      <c r="N7" s="4"/>
      <c r="O7" s="4"/>
      <c r="P7" s="5">
        <f t="shared" si="2"/>
        <v>0</v>
      </c>
      <c r="Q7" s="4"/>
      <c r="R7" s="4"/>
      <c r="S7" s="4"/>
      <c r="T7" s="4">
        <v>1</v>
      </c>
      <c r="U7" s="5">
        <f t="shared" si="3"/>
        <v>1</v>
      </c>
      <c r="V7" s="5">
        <f t="shared" si="4"/>
        <v>2</v>
      </c>
      <c r="W7" s="3" t="s">
        <v>16</v>
      </c>
      <c r="X7" s="7"/>
      <c r="Y7" s="7"/>
      <c r="Z7" s="7"/>
      <c r="AA7" s="7"/>
      <c r="AB7" s="8">
        <f t="shared" si="5"/>
        <v>0</v>
      </c>
      <c r="AC7" s="7"/>
      <c r="AD7" s="7"/>
      <c r="AE7" s="7"/>
      <c r="AF7" s="7"/>
      <c r="AG7" s="8">
        <f t="shared" si="6"/>
        <v>0</v>
      </c>
      <c r="AH7" s="7"/>
      <c r="AI7" s="7"/>
      <c r="AJ7" s="7"/>
      <c r="AK7" s="7"/>
      <c r="AL7" s="8">
        <f t="shared" si="7"/>
        <v>0</v>
      </c>
      <c r="AM7" s="7">
        <v>1</v>
      </c>
      <c r="AN7" s="7"/>
      <c r="AO7" s="7"/>
      <c r="AP7" s="7"/>
      <c r="AQ7" s="8">
        <f t="shared" si="8"/>
        <v>1</v>
      </c>
      <c r="AR7" s="7"/>
      <c r="AS7" s="7"/>
      <c r="AT7" s="7"/>
      <c r="AU7" s="7">
        <v>1</v>
      </c>
      <c r="AV7" s="8">
        <f t="shared" si="9"/>
        <v>1</v>
      </c>
      <c r="AW7" s="9">
        <f t="shared" si="10"/>
        <v>4</v>
      </c>
      <c r="AX7" s="10">
        <v>68</v>
      </c>
      <c r="AY7" s="11">
        <f t="shared" si="11"/>
        <v>5.882352941176471</v>
      </c>
    </row>
    <row r="8" spans="1:51" ht="24">
      <c r="A8" s="3" t="s">
        <v>17</v>
      </c>
      <c r="B8" s="4"/>
      <c r="C8" s="4"/>
      <c r="D8" s="4"/>
      <c r="E8" s="4"/>
      <c r="F8" s="5">
        <f t="shared" si="0"/>
        <v>0</v>
      </c>
      <c r="G8" s="4"/>
      <c r="H8" s="4"/>
      <c r="I8" s="4"/>
      <c r="J8" s="4"/>
      <c r="K8" s="5">
        <f t="shared" si="1"/>
        <v>0</v>
      </c>
      <c r="L8" s="4"/>
      <c r="M8" s="4"/>
      <c r="N8" s="4"/>
      <c r="O8" s="4"/>
      <c r="P8" s="5">
        <f t="shared" si="2"/>
        <v>0</v>
      </c>
      <c r="Q8" s="4"/>
      <c r="R8" s="4"/>
      <c r="S8" s="4"/>
      <c r="T8" s="4"/>
      <c r="U8" s="5">
        <f t="shared" si="3"/>
        <v>0</v>
      </c>
      <c r="V8" s="5">
        <f t="shared" si="4"/>
        <v>0</v>
      </c>
      <c r="W8" s="3" t="s">
        <v>17</v>
      </c>
      <c r="X8" s="7"/>
      <c r="Y8" s="7"/>
      <c r="Z8" s="7"/>
      <c r="AA8" s="7"/>
      <c r="AB8" s="8">
        <f t="shared" si="5"/>
        <v>0</v>
      </c>
      <c r="AC8" s="7"/>
      <c r="AD8" s="7"/>
      <c r="AE8" s="7"/>
      <c r="AF8" s="7"/>
      <c r="AG8" s="8">
        <f t="shared" si="6"/>
        <v>0</v>
      </c>
      <c r="AH8" s="7"/>
      <c r="AI8" s="7"/>
      <c r="AJ8" s="7"/>
      <c r="AK8" s="7"/>
      <c r="AL8" s="8">
        <f t="shared" si="7"/>
        <v>0</v>
      </c>
      <c r="AM8" s="7"/>
      <c r="AN8" s="7"/>
      <c r="AO8" s="7"/>
      <c r="AP8" s="7"/>
      <c r="AQ8" s="8">
        <f t="shared" si="8"/>
        <v>0</v>
      </c>
      <c r="AR8" s="7"/>
      <c r="AS8" s="7"/>
      <c r="AT8" s="7"/>
      <c r="AU8" s="7">
        <v>1</v>
      </c>
      <c r="AV8" s="8">
        <f t="shared" si="9"/>
        <v>1</v>
      </c>
      <c r="AW8" s="9">
        <f t="shared" si="10"/>
        <v>1</v>
      </c>
      <c r="AX8" s="10">
        <v>34</v>
      </c>
      <c r="AY8" s="11">
        <f t="shared" si="11"/>
        <v>2.9411764705882355</v>
      </c>
    </row>
    <row r="9" spans="1:51" ht="36">
      <c r="A9" s="3" t="s">
        <v>18</v>
      </c>
      <c r="B9" s="4"/>
      <c r="C9" s="4"/>
      <c r="D9" s="4"/>
      <c r="E9" s="4"/>
      <c r="F9" s="5">
        <f t="shared" si="0"/>
        <v>0</v>
      </c>
      <c r="G9" s="4"/>
      <c r="H9" s="4"/>
      <c r="I9" s="4"/>
      <c r="J9" s="4"/>
      <c r="K9" s="5">
        <f t="shared" si="1"/>
        <v>0</v>
      </c>
      <c r="L9" s="4"/>
      <c r="M9" s="4"/>
      <c r="N9" s="4"/>
      <c r="O9" s="4"/>
      <c r="P9" s="5">
        <f t="shared" si="2"/>
        <v>0</v>
      </c>
      <c r="Q9" s="4"/>
      <c r="R9" s="4"/>
      <c r="S9" s="4"/>
      <c r="T9" s="4"/>
      <c r="U9" s="5">
        <f t="shared" si="3"/>
        <v>0</v>
      </c>
      <c r="V9" s="5">
        <f t="shared" si="4"/>
        <v>0</v>
      </c>
      <c r="W9" s="3" t="s">
        <v>18</v>
      </c>
      <c r="X9" s="7"/>
      <c r="Y9" s="7"/>
      <c r="Z9" s="7"/>
      <c r="AA9" s="7"/>
      <c r="AB9" s="8">
        <f t="shared" si="5"/>
        <v>0</v>
      </c>
      <c r="AC9" s="7"/>
      <c r="AD9" s="7"/>
      <c r="AE9" s="7"/>
      <c r="AF9" s="7"/>
      <c r="AG9" s="8">
        <f t="shared" si="6"/>
        <v>0</v>
      </c>
      <c r="AH9" s="7"/>
      <c r="AI9" s="7"/>
      <c r="AJ9" s="7"/>
      <c r="AK9" s="7"/>
      <c r="AL9" s="8">
        <f t="shared" si="7"/>
        <v>0</v>
      </c>
      <c r="AM9" s="7"/>
      <c r="AN9" s="7"/>
      <c r="AO9" s="7"/>
      <c r="AP9" s="7"/>
      <c r="AQ9" s="8">
        <f t="shared" si="8"/>
        <v>0</v>
      </c>
      <c r="AR9" s="7"/>
      <c r="AS9" s="7"/>
      <c r="AT9" s="7"/>
      <c r="AU9" s="7">
        <v>1</v>
      </c>
      <c r="AV9" s="8">
        <f t="shared" si="9"/>
        <v>1</v>
      </c>
      <c r="AW9" s="9">
        <f t="shared" si="10"/>
        <v>1</v>
      </c>
      <c r="AX9" s="10">
        <v>34</v>
      </c>
      <c r="AY9" s="11">
        <f t="shared" si="11"/>
        <v>2.9411764705882355</v>
      </c>
    </row>
    <row r="10" spans="1:51">
      <c r="A10" s="3" t="s">
        <v>19</v>
      </c>
      <c r="B10" s="4"/>
      <c r="C10" s="4"/>
      <c r="D10" s="4"/>
      <c r="E10" s="4"/>
      <c r="F10" s="5">
        <f t="shared" si="0"/>
        <v>0</v>
      </c>
      <c r="G10" s="4"/>
      <c r="H10" s="4"/>
      <c r="I10" s="4"/>
      <c r="J10" s="4"/>
      <c r="K10" s="5">
        <f t="shared" si="1"/>
        <v>0</v>
      </c>
      <c r="L10" s="4"/>
      <c r="M10" s="4"/>
      <c r="N10" s="4"/>
      <c r="O10" s="4"/>
      <c r="P10" s="5">
        <f t="shared" si="2"/>
        <v>0</v>
      </c>
      <c r="Q10" s="4"/>
      <c r="R10" s="4"/>
      <c r="S10" s="4"/>
      <c r="T10" s="4"/>
      <c r="U10" s="5">
        <f t="shared" si="3"/>
        <v>0</v>
      </c>
      <c r="V10" s="5">
        <f t="shared" si="4"/>
        <v>0</v>
      </c>
      <c r="W10" s="3" t="s">
        <v>19</v>
      </c>
      <c r="X10" s="7"/>
      <c r="Y10" s="7"/>
      <c r="Z10" s="7"/>
      <c r="AA10" s="7"/>
      <c r="AB10" s="8">
        <f t="shared" si="5"/>
        <v>0</v>
      </c>
      <c r="AC10" s="7"/>
      <c r="AD10" s="7"/>
      <c r="AE10" s="7"/>
      <c r="AF10" s="7"/>
      <c r="AG10" s="8">
        <f t="shared" si="6"/>
        <v>0</v>
      </c>
      <c r="AH10" s="7"/>
      <c r="AI10" s="7"/>
      <c r="AJ10" s="7"/>
      <c r="AK10" s="7"/>
      <c r="AL10" s="8">
        <f t="shared" si="7"/>
        <v>0</v>
      </c>
      <c r="AM10" s="7"/>
      <c r="AN10" s="7"/>
      <c r="AO10" s="7"/>
      <c r="AP10" s="7"/>
      <c r="AQ10" s="8">
        <f t="shared" si="8"/>
        <v>0</v>
      </c>
      <c r="AR10" s="7"/>
      <c r="AS10" s="7"/>
      <c r="AT10" s="7"/>
      <c r="AU10" s="7">
        <v>1</v>
      </c>
      <c r="AV10" s="8">
        <f t="shared" si="9"/>
        <v>1</v>
      </c>
      <c r="AW10" s="9">
        <f t="shared" si="10"/>
        <v>1</v>
      </c>
      <c r="AX10" s="10">
        <v>34</v>
      </c>
      <c r="AY10" s="11">
        <f t="shared" si="11"/>
        <v>2.9411764705882355</v>
      </c>
    </row>
    <row r="11" spans="1:51" ht="36">
      <c r="A11" s="3" t="s">
        <v>20</v>
      </c>
      <c r="B11" s="4"/>
      <c r="C11" s="4"/>
      <c r="D11" s="4"/>
      <c r="E11" s="4"/>
      <c r="F11" s="5">
        <f t="shared" si="0"/>
        <v>0</v>
      </c>
      <c r="G11" s="4"/>
      <c r="H11" s="4"/>
      <c r="I11" s="4"/>
      <c r="J11" s="4"/>
      <c r="K11" s="5">
        <f t="shared" si="1"/>
        <v>0</v>
      </c>
      <c r="L11" s="4"/>
      <c r="M11" s="4"/>
      <c r="N11" s="4"/>
      <c r="O11" s="4"/>
      <c r="P11" s="5">
        <f t="shared" si="2"/>
        <v>0</v>
      </c>
      <c r="Q11" s="4"/>
      <c r="R11" s="4"/>
      <c r="S11" s="4"/>
      <c r="T11" s="4"/>
      <c r="U11" s="5">
        <f t="shared" si="3"/>
        <v>0</v>
      </c>
      <c r="V11" s="5">
        <f t="shared" si="4"/>
        <v>0</v>
      </c>
      <c r="W11" s="3" t="s">
        <v>20</v>
      </c>
      <c r="X11" s="7"/>
      <c r="Y11" s="7"/>
      <c r="Z11" s="7"/>
      <c r="AA11" s="7"/>
      <c r="AB11" s="8">
        <f t="shared" si="5"/>
        <v>0</v>
      </c>
      <c r="AC11" s="7"/>
      <c r="AD11" s="7"/>
      <c r="AE11" s="7"/>
      <c r="AF11" s="7"/>
      <c r="AG11" s="8">
        <f t="shared" si="6"/>
        <v>0</v>
      </c>
      <c r="AH11" s="7"/>
      <c r="AI11" s="7"/>
      <c r="AJ11" s="7"/>
      <c r="AK11" s="7"/>
      <c r="AL11" s="8">
        <f t="shared" si="7"/>
        <v>0</v>
      </c>
      <c r="AM11" s="7"/>
      <c r="AN11" s="7"/>
      <c r="AO11" s="7"/>
      <c r="AP11" s="7"/>
      <c r="AQ11" s="8">
        <f t="shared" si="8"/>
        <v>0</v>
      </c>
      <c r="AR11" s="7"/>
      <c r="AS11" s="7"/>
      <c r="AT11" s="7"/>
      <c r="AU11" s="7">
        <v>1</v>
      </c>
      <c r="AV11" s="8">
        <f t="shared" si="9"/>
        <v>1</v>
      </c>
      <c r="AW11" s="9">
        <f t="shared" si="10"/>
        <v>1</v>
      </c>
      <c r="AX11" s="10">
        <v>68</v>
      </c>
      <c r="AY11" s="11">
        <f t="shared" si="11"/>
        <v>1.4705882352941178</v>
      </c>
    </row>
    <row r="12" spans="1:51">
      <c r="A12" s="3" t="s">
        <v>21</v>
      </c>
      <c r="B12" s="4"/>
      <c r="C12" s="4"/>
      <c r="D12" s="4"/>
      <c r="E12" s="4"/>
      <c r="F12" s="5">
        <f t="shared" si="0"/>
        <v>0</v>
      </c>
      <c r="G12" s="4"/>
      <c r="H12" s="4"/>
      <c r="I12" s="4"/>
      <c r="J12" s="4"/>
      <c r="K12" s="5">
        <f t="shared" si="1"/>
        <v>0</v>
      </c>
      <c r="L12" s="4"/>
      <c r="M12" s="4"/>
      <c r="N12" s="4"/>
      <c r="O12" s="4"/>
      <c r="P12" s="5">
        <f t="shared" si="2"/>
        <v>0</v>
      </c>
      <c r="Q12" s="4"/>
      <c r="R12" s="4"/>
      <c r="S12" s="4"/>
      <c r="T12" s="4"/>
      <c r="U12" s="5">
        <f t="shared" si="3"/>
        <v>0</v>
      </c>
      <c r="V12" s="5">
        <f t="shared" si="4"/>
        <v>0</v>
      </c>
      <c r="W12" s="3" t="s">
        <v>21</v>
      </c>
      <c r="X12" s="7"/>
      <c r="Y12" s="7"/>
      <c r="Z12" s="7"/>
      <c r="AA12" s="7"/>
      <c r="AB12" s="8">
        <f t="shared" si="5"/>
        <v>0</v>
      </c>
      <c r="AC12" s="7"/>
      <c r="AD12" s="7"/>
      <c r="AE12" s="7"/>
      <c r="AF12" s="7"/>
      <c r="AG12" s="8">
        <f t="shared" si="6"/>
        <v>0</v>
      </c>
      <c r="AH12" s="7"/>
      <c r="AI12" s="7"/>
      <c r="AJ12" s="7"/>
      <c r="AK12" s="7"/>
      <c r="AL12" s="8">
        <f t="shared" si="7"/>
        <v>0</v>
      </c>
      <c r="AM12" s="7"/>
      <c r="AN12" s="7"/>
      <c r="AO12" s="7"/>
      <c r="AP12" s="7"/>
      <c r="AQ12" s="8">
        <f t="shared" si="8"/>
        <v>0</v>
      </c>
      <c r="AR12" s="7"/>
      <c r="AS12" s="7"/>
      <c r="AT12" s="7"/>
      <c r="AU12" s="7">
        <v>1</v>
      </c>
      <c r="AV12" s="8">
        <v>1</v>
      </c>
      <c r="AW12" s="9">
        <f t="shared" si="10"/>
        <v>1</v>
      </c>
      <c r="AX12" s="10">
        <v>17</v>
      </c>
      <c r="AY12" s="11">
        <f t="shared" si="11"/>
        <v>5.882352941176471</v>
      </c>
    </row>
    <row r="13" spans="1:51" ht="36">
      <c r="A13" s="3" t="s">
        <v>22</v>
      </c>
      <c r="B13" s="4"/>
      <c r="C13" s="4"/>
      <c r="D13" s="4"/>
      <c r="E13" s="4"/>
      <c r="F13" s="5">
        <f t="shared" si="0"/>
        <v>0</v>
      </c>
      <c r="G13" s="4"/>
      <c r="H13" s="4"/>
      <c r="I13" s="4"/>
      <c r="J13" s="4"/>
      <c r="K13" s="5">
        <f t="shared" si="1"/>
        <v>0</v>
      </c>
      <c r="L13" s="4"/>
      <c r="M13" s="4"/>
      <c r="N13" s="4"/>
      <c r="O13" s="4"/>
      <c r="P13" s="5">
        <f t="shared" si="2"/>
        <v>0</v>
      </c>
      <c r="Q13" s="4"/>
      <c r="R13" s="4"/>
      <c r="S13" s="4"/>
      <c r="T13" s="4"/>
      <c r="U13" s="5">
        <f>SUM(Q13,R13,S13,T13)</f>
        <v>0</v>
      </c>
      <c r="V13" s="5">
        <f t="shared" si="4"/>
        <v>0</v>
      </c>
      <c r="W13" s="3" t="s">
        <v>22</v>
      </c>
      <c r="X13" s="7"/>
      <c r="Y13" s="7"/>
      <c r="Z13" s="7"/>
      <c r="AA13" s="7"/>
      <c r="AB13" s="8">
        <f t="shared" si="5"/>
        <v>0</v>
      </c>
      <c r="AC13" s="7"/>
      <c r="AD13" s="7"/>
      <c r="AE13" s="7"/>
      <c r="AF13" s="7"/>
      <c r="AG13" s="8">
        <f t="shared" si="6"/>
        <v>0</v>
      </c>
      <c r="AH13" s="7"/>
      <c r="AI13" s="7"/>
      <c r="AJ13" s="7"/>
      <c r="AK13" s="7"/>
      <c r="AL13" s="8">
        <f t="shared" si="7"/>
        <v>0</v>
      </c>
      <c r="AM13" s="7"/>
      <c r="AN13" s="7"/>
      <c r="AO13" s="7"/>
      <c r="AP13" s="7"/>
      <c r="AQ13" s="8">
        <f t="shared" si="8"/>
        <v>0</v>
      </c>
      <c r="AR13" s="7"/>
      <c r="AS13" s="7"/>
      <c r="AT13" s="7"/>
      <c r="AU13" s="7">
        <v>1</v>
      </c>
      <c r="AV13" s="8">
        <v>1</v>
      </c>
      <c r="AW13" s="9">
        <f t="shared" si="10"/>
        <v>1</v>
      </c>
      <c r="AX13" s="10">
        <v>17</v>
      </c>
      <c r="AY13" s="11">
        <f t="shared" si="11"/>
        <v>5.882352941176471</v>
      </c>
    </row>
    <row r="14" spans="1:51">
      <c r="A14" s="6" t="s">
        <v>35</v>
      </c>
      <c r="B14" s="4"/>
      <c r="C14" s="4"/>
      <c r="D14" s="4"/>
      <c r="E14" s="4"/>
      <c r="F14" s="5">
        <f t="shared" si="0"/>
        <v>0</v>
      </c>
      <c r="G14" s="4"/>
      <c r="H14" s="4"/>
      <c r="I14" s="4"/>
      <c r="J14" s="4"/>
      <c r="K14" s="5">
        <f t="shared" si="1"/>
        <v>0</v>
      </c>
      <c r="L14" s="4"/>
      <c r="M14" s="4"/>
      <c r="N14" s="4"/>
      <c r="O14" s="4"/>
      <c r="P14" s="5">
        <f t="shared" si="2"/>
        <v>0</v>
      </c>
      <c r="Q14" s="4"/>
      <c r="R14" s="4"/>
      <c r="S14" s="4"/>
      <c r="T14" s="4"/>
      <c r="U14" s="5">
        <f>SUM(Q14,R14,S14,T14)</f>
        <v>0</v>
      </c>
      <c r="V14" s="5">
        <f t="shared" si="4"/>
        <v>0</v>
      </c>
      <c r="W14" s="6" t="s">
        <v>35</v>
      </c>
      <c r="X14" s="7"/>
      <c r="Y14" s="7"/>
      <c r="Z14" s="7"/>
      <c r="AA14" s="7"/>
      <c r="AB14" s="8">
        <f t="shared" si="5"/>
        <v>0</v>
      </c>
      <c r="AC14" s="7"/>
      <c r="AD14" s="7"/>
      <c r="AE14" s="7"/>
      <c r="AF14" s="7"/>
      <c r="AG14" s="8">
        <f t="shared" si="6"/>
        <v>0</v>
      </c>
      <c r="AH14" s="7"/>
      <c r="AI14" s="7"/>
      <c r="AJ14" s="7"/>
      <c r="AK14" s="7"/>
      <c r="AL14" s="8">
        <f t="shared" si="7"/>
        <v>0</v>
      </c>
      <c r="AM14" s="7"/>
      <c r="AN14" s="7"/>
      <c r="AO14" s="7"/>
      <c r="AP14" s="7"/>
      <c r="AQ14" s="8">
        <f t="shared" si="8"/>
        <v>0</v>
      </c>
      <c r="AR14" s="7"/>
      <c r="AS14" s="7"/>
      <c r="AT14" s="7"/>
      <c r="AU14" s="7">
        <v>1</v>
      </c>
      <c r="AV14" s="8">
        <v>1</v>
      </c>
      <c r="AW14" s="9">
        <f t="shared" si="10"/>
        <v>1</v>
      </c>
      <c r="AX14" s="10">
        <v>34</v>
      </c>
      <c r="AY14" s="11">
        <f t="shared" si="11"/>
        <v>2.9411764705882355</v>
      </c>
    </row>
    <row r="15" spans="1:51" ht="24.75">
      <c r="A15" s="7" t="s">
        <v>36</v>
      </c>
      <c r="B15" s="4"/>
      <c r="C15" s="4"/>
      <c r="D15" s="4"/>
      <c r="E15" s="4"/>
      <c r="F15" s="5">
        <f t="shared" si="0"/>
        <v>0</v>
      </c>
      <c r="G15" s="4"/>
      <c r="H15" s="4"/>
      <c r="I15" s="4"/>
      <c r="J15" s="4">
        <v>1</v>
      </c>
      <c r="K15" s="5">
        <f t="shared" si="1"/>
        <v>1</v>
      </c>
      <c r="L15" s="4"/>
      <c r="M15" s="4"/>
      <c r="N15" s="4"/>
      <c r="O15" s="4">
        <v>1</v>
      </c>
      <c r="P15" s="5">
        <f t="shared" si="2"/>
        <v>1</v>
      </c>
      <c r="Q15" s="4"/>
      <c r="R15" s="4"/>
      <c r="S15" s="4"/>
      <c r="T15" s="4">
        <v>1</v>
      </c>
      <c r="U15" s="5">
        <f>SUM(Q15,R15,S15,T15)</f>
        <v>1</v>
      </c>
      <c r="V15" s="5">
        <f t="shared" si="4"/>
        <v>3</v>
      </c>
      <c r="W15" s="7" t="s">
        <v>36</v>
      </c>
      <c r="X15" s="7"/>
      <c r="Y15" s="7"/>
      <c r="Z15" s="7"/>
      <c r="AA15" s="7"/>
      <c r="AB15" s="8">
        <f t="shared" si="5"/>
        <v>0</v>
      </c>
      <c r="AC15" s="7"/>
      <c r="AD15" s="7"/>
      <c r="AE15" s="7"/>
      <c r="AF15" s="7">
        <v>1</v>
      </c>
      <c r="AG15" s="8">
        <f t="shared" si="6"/>
        <v>1</v>
      </c>
      <c r="AH15" s="7"/>
      <c r="AI15" s="7"/>
      <c r="AJ15" s="7"/>
      <c r="AK15" s="7">
        <v>1</v>
      </c>
      <c r="AL15" s="8">
        <f t="shared" si="7"/>
        <v>1</v>
      </c>
      <c r="AM15" s="7"/>
      <c r="AN15" s="7"/>
      <c r="AO15" s="7"/>
      <c r="AP15" s="7"/>
      <c r="AQ15" s="8">
        <f t="shared" si="8"/>
        <v>0</v>
      </c>
      <c r="AR15" s="7"/>
      <c r="AS15" s="7"/>
      <c r="AT15" s="7"/>
      <c r="AU15" s="7">
        <v>1</v>
      </c>
      <c r="AV15" s="8">
        <v>1</v>
      </c>
      <c r="AW15" s="9">
        <f t="shared" si="10"/>
        <v>6</v>
      </c>
      <c r="AX15" s="10">
        <v>68</v>
      </c>
      <c r="AY15" s="11">
        <f t="shared" si="11"/>
        <v>8.8235294117647065</v>
      </c>
    </row>
    <row r="16" spans="1:51">
      <c r="AW16" s="12">
        <f>SUM(AW4:AW15)</f>
        <v>39</v>
      </c>
      <c r="AX16" s="12">
        <f>SUM(AX4:AX15)</f>
        <v>782</v>
      </c>
      <c r="AY16" s="51">
        <f>AW16*100/AX16</f>
        <v>4.9872122762148337</v>
      </c>
    </row>
  </sheetData>
  <mergeCells count="12">
    <mergeCell ref="AH1:AL1"/>
    <mergeCell ref="AM1:AQ1"/>
    <mergeCell ref="AR1:AV1"/>
    <mergeCell ref="AW1:AY1"/>
    <mergeCell ref="A3:V3"/>
    <mergeCell ref="W3:AY3"/>
    <mergeCell ref="B1:F1"/>
    <mergeCell ref="G1:K1"/>
    <mergeCell ref="L1:P1"/>
    <mergeCell ref="Q1:U1"/>
    <mergeCell ref="X1:AB1"/>
    <mergeCell ref="AC1:A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8"/>
  <sheetViews>
    <sheetView topLeftCell="AJ4" workbookViewId="0">
      <selection activeCell="AR13" sqref="AR13"/>
    </sheetView>
  </sheetViews>
  <sheetFormatPr defaultRowHeight="15"/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14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05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5.75">
      <c r="A3" s="65" t="s">
        <v>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45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ht="24">
      <c r="A4" s="3" t="s">
        <v>13</v>
      </c>
      <c r="B4" s="5"/>
      <c r="C4" s="5"/>
      <c r="D4" s="5"/>
      <c r="E4" s="5">
        <v>1</v>
      </c>
      <c r="F4" s="5">
        <f>SUM(B4,C4,D4,E4)</f>
        <v>1</v>
      </c>
      <c r="G4" s="5">
        <v>1</v>
      </c>
      <c r="H4" s="5"/>
      <c r="I4" s="5"/>
      <c r="J4" s="5"/>
      <c r="K4" s="5">
        <f>SUM(G4,H4,I4,J4)</f>
        <v>1</v>
      </c>
      <c r="L4" s="5"/>
      <c r="M4" s="5"/>
      <c r="N4" s="5"/>
      <c r="O4" s="5">
        <v>1</v>
      </c>
      <c r="P4" s="5">
        <f>SUM(L4,M4,N4,O4)</f>
        <v>1</v>
      </c>
      <c r="Q4" s="5"/>
      <c r="R4" s="5"/>
      <c r="S4" s="5"/>
      <c r="T4" s="5">
        <v>1</v>
      </c>
      <c r="U4" s="5">
        <f>SUM(Q4,R4,S4,T4)</f>
        <v>1</v>
      </c>
      <c r="V4" s="5">
        <f>SUM(F4,K4,P4,U4)</f>
        <v>4</v>
      </c>
      <c r="W4" s="3" t="s">
        <v>13</v>
      </c>
      <c r="X4" s="8"/>
      <c r="Y4" s="8"/>
      <c r="Z4" s="8"/>
      <c r="AA4" s="8"/>
      <c r="AB4" s="8">
        <f>SUM(X4,Y4,Z4,AA4)</f>
        <v>0</v>
      </c>
      <c r="AC4" s="8"/>
      <c r="AD4" s="8"/>
      <c r="AE4" s="8"/>
      <c r="AF4" s="8">
        <v>1</v>
      </c>
      <c r="AG4" s="8">
        <f>SUM(AC4,AD4,AE4,AF4)</f>
        <v>1</v>
      </c>
      <c r="AH4" s="8"/>
      <c r="AI4" s="8"/>
      <c r="AJ4" s="8"/>
      <c r="AK4" s="8">
        <v>1</v>
      </c>
      <c r="AL4" s="8">
        <f>SUM(AH4,AI4,AJ4,AK4)</f>
        <v>1</v>
      </c>
      <c r="AM4" s="8">
        <v>1</v>
      </c>
      <c r="AN4" s="8"/>
      <c r="AO4" s="8"/>
      <c r="AP4" s="8">
        <v>1</v>
      </c>
      <c r="AQ4" s="8">
        <f>SUM(AM4,AN4,AO4,AP4)</f>
        <v>2</v>
      </c>
      <c r="AR4" s="8"/>
      <c r="AS4" s="8"/>
      <c r="AT4" s="8"/>
      <c r="AU4" s="19">
        <v>2</v>
      </c>
      <c r="AV4" s="8">
        <f>SUM(AR4,AS4,AT4,AU4)</f>
        <v>2</v>
      </c>
      <c r="AW4" s="9">
        <f>SUM(V4,AB4,AG4,AL4,AQ4,AV4)</f>
        <v>10</v>
      </c>
      <c r="AX4" s="20">
        <v>170</v>
      </c>
      <c r="AY4" s="11">
        <f>AW4*100/AX4</f>
        <v>5.882352941176471</v>
      </c>
    </row>
    <row r="5" spans="1:51" ht="24">
      <c r="A5" s="3" t="s">
        <v>37</v>
      </c>
      <c r="B5" s="4"/>
      <c r="C5" s="4"/>
      <c r="D5" s="4"/>
      <c r="E5" s="4"/>
      <c r="F5" s="5">
        <f t="shared" ref="F5:F15" si="0">SUM(B5,C5,D5,E5)</f>
        <v>0</v>
      </c>
      <c r="G5" s="4"/>
      <c r="H5" s="4"/>
      <c r="I5" s="4"/>
      <c r="J5" s="4"/>
      <c r="K5" s="5">
        <f t="shared" ref="K5:K15" si="1">SUM(G5,H5,I5,J5)</f>
        <v>0</v>
      </c>
      <c r="L5" s="4"/>
      <c r="M5" s="4"/>
      <c r="N5" s="4"/>
      <c r="O5" s="4"/>
      <c r="P5" s="5">
        <f t="shared" ref="P5:P15" si="2">SUM(L5,M5,N5,O5)</f>
        <v>0</v>
      </c>
      <c r="Q5" s="4"/>
      <c r="R5" s="4"/>
      <c r="S5" s="4"/>
      <c r="T5" s="4"/>
      <c r="U5" s="5">
        <f t="shared" ref="U5:U12" si="3">SUM(Q5,R5,S5,T5)</f>
        <v>0</v>
      </c>
      <c r="V5" s="5">
        <f t="shared" ref="V5:V15" si="4">SUM(F5,K5,P5,U5)</f>
        <v>0</v>
      </c>
      <c r="W5" s="3" t="s">
        <v>37</v>
      </c>
      <c r="X5" s="7"/>
      <c r="Y5" s="7"/>
      <c r="Z5" s="7"/>
      <c r="AA5" s="7"/>
      <c r="AB5" s="8">
        <f t="shared" ref="AB5:AB15" si="5">SUM(X5,Y5,Z5,AA5)</f>
        <v>0</v>
      </c>
      <c r="AC5" s="7"/>
      <c r="AD5" s="7"/>
      <c r="AE5" s="7"/>
      <c r="AF5" s="7"/>
      <c r="AG5" s="8">
        <f t="shared" ref="AG5:AG15" si="6">SUM(AC5,AD5,AE5,AF5)</f>
        <v>0</v>
      </c>
      <c r="AH5" s="7"/>
      <c r="AI5" s="7"/>
      <c r="AJ5" s="7"/>
      <c r="AK5" s="7"/>
      <c r="AL5" s="8">
        <f t="shared" ref="AL5:AL15" si="7">SUM(AH5,AI5,AJ5,AK5)</f>
        <v>0</v>
      </c>
      <c r="AM5" s="7"/>
      <c r="AN5" s="7"/>
      <c r="AO5" s="7"/>
      <c r="AP5" s="7">
        <v>1</v>
      </c>
      <c r="AQ5" s="8">
        <f t="shared" ref="AQ5:AQ15" si="8">SUM(AM5,AN5,AO5,AP5)</f>
        <v>1</v>
      </c>
      <c r="AR5" s="7"/>
      <c r="AS5" s="7"/>
      <c r="AT5" s="7"/>
      <c r="AU5" s="7">
        <v>1</v>
      </c>
      <c r="AV5" s="8">
        <f t="shared" ref="AV5:AV11" si="9">SUM(AR5,AS5,AT5,AU5)</f>
        <v>1</v>
      </c>
      <c r="AW5" s="9">
        <f t="shared" ref="AW5:AW15" si="10">SUM(V5,AB5,AG5,AL5,AQ5,AV5)</f>
        <v>2</v>
      </c>
      <c r="AX5" s="20">
        <v>102</v>
      </c>
      <c r="AY5" s="11">
        <f t="shared" ref="AY5:AY14" si="11">AW5*100/AX5</f>
        <v>1.9607843137254901</v>
      </c>
    </row>
    <row r="6" spans="1:51" ht="60">
      <c r="A6" s="3" t="s">
        <v>38</v>
      </c>
      <c r="B6" s="21"/>
      <c r="C6" s="21"/>
      <c r="D6" s="21"/>
      <c r="E6" s="21"/>
      <c r="F6" s="5">
        <f t="shared" si="0"/>
        <v>0</v>
      </c>
      <c r="G6" s="21"/>
      <c r="H6" s="21"/>
      <c r="I6" s="21"/>
      <c r="J6" s="21">
        <v>1</v>
      </c>
      <c r="K6" s="5">
        <f t="shared" si="1"/>
        <v>1</v>
      </c>
      <c r="L6" s="21"/>
      <c r="M6" s="21"/>
      <c r="N6" s="21"/>
      <c r="O6" s="21"/>
      <c r="P6" s="5">
        <f t="shared" si="2"/>
        <v>0</v>
      </c>
      <c r="Q6" s="21"/>
      <c r="R6" s="21"/>
      <c r="S6" s="21"/>
      <c r="T6" s="21">
        <v>1</v>
      </c>
      <c r="U6" s="5">
        <f t="shared" si="3"/>
        <v>1</v>
      </c>
      <c r="V6" s="5">
        <f t="shared" si="4"/>
        <v>2</v>
      </c>
      <c r="W6" s="3" t="s">
        <v>38</v>
      </c>
      <c r="X6" s="22"/>
      <c r="Y6" s="22"/>
      <c r="Z6" s="22"/>
      <c r="AA6" s="22"/>
      <c r="AB6" s="8">
        <f t="shared" si="5"/>
        <v>0</v>
      </c>
      <c r="AC6" s="22"/>
      <c r="AD6" s="22"/>
      <c r="AE6" s="22"/>
      <c r="AF6" s="22"/>
      <c r="AG6" s="8">
        <f t="shared" si="6"/>
        <v>0</v>
      </c>
      <c r="AH6" s="22"/>
      <c r="AI6" s="22"/>
      <c r="AJ6" s="22"/>
      <c r="AK6" s="22"/>
      <c r="AL6" s="8">
        <f t="shared" si="7"/>
        <v>0</v>
      </c>
      <c r="AM6" s="22"/>
      <c r="AN6" s="22"/>
      <c r="AO6" s="22"/>
      <c r="AP6" s="22">
        <v>1</v>
      </c>
      <c r="AQ6" s="8">
        <f t="shared" si="8"/>
        <v>1</v>
      </c>
      <c r="AR6" s="22"/>
      <c r="AS6" s="22"/>
      <c r="AT6" s="22"/>
      <c r="AU6" s="22">
        <v>1</v>
      </c>
      <c r="AV6" s="8">
        <f t="shared" si="9"/>
        <v>1</v>
      </c>
      <c r="AW6" s="9">
        <f t="shared" si="10"/>
        <v>4</v>
      </c>
      <c r="AX6" s="20">
        <v>102</v>
      </c>
      <c r="AY6" s="11">
        <f>AW6*100/AX6</f>
        <v>3.9215686274509802</v>
      </c>
    </row>
    <row r="7" spans="1:51" ht="24">
      <c r="A7" s="3" t="s">
        <v>15</v>
      </c>
      <c r="B7" s="4"/>
      <c r="C7" s="4"/>
      <c r="D7" s="4"/>
      <c r="E7" s="4">
        <v>1</v>
      </c>
      <c r="F7" s="5">
        <f t="shared" si="0"/>
        <v>1</v>
      </c>
      <c r="G7" s="4"/>
      <c r="H7" s="4"/>
      <c r="I7" s="4"/>
      <c r="J7" s="4">
        <v>1</v>
      </c>
      <c r="K7" s="5">
        <f t="shared" si="1"/>
        <v>1</v>
      </c>
      <c r="L7" s="4"/>
      <c r="M7" s="4"/>
      <c r="N7" s="4"/>
      <c r="O7" s="4">
        <v>1</v>
      </c>
      <c r="P7" s="5">
        <f t="shared" si="2"/>
        <v>1</v>
      </c>
      <c r="Q7" s="4"/>
      <c r="R7" s="4"/>
      <c r="S7" s="4"/>
      <c r="T7" s="4">
        <v>1</v>
      </c>
      <c r="U7" s="5">
        <f t="shared" si="3"/>
        <v>1</v>
      </c>
      <c r="V7" s="5">
        <f t="shared" si="4"/>
        <v>4</v>
      </c>
      <c r="W7" s="3" t="s">
        <v>15</v>
      </c>
      <c r="X7" s="7"/>
      <c r="Y7" s="7"/>
      <c r="Z7" s="7"/>
      <c r="AA7" s="7"/>
      <c r="AB7" s="8">
        <f t="shared" si="5"/>
        <v>0</v>
      </c>
      <c r="AC7" s="7"/>
      <c r="AD7" s="7"/>
      <c r="AE7" s="7"/>
      <c r="AF7" s="7"/>
      <c r="AG7" s="8">
        <f t="shared" si="6"/>
        <v>0</v>
      </c>
      <c r="AH7" s="7"/>
      <c r="AI7" s="7"/>
      <c r="AJ7" s="7"/>
      <c r="AK7" s="7"/>
      <c r="AL7" s="8">
        <f t="shared" si="7"/>
        <v>0</v>
      </c>
      <c r="AM7" s="7">
        <v>1</v>
      </c>
      <c r="AN7" s="7"/>
      <c r="AO7" s="7"/>
      <c r="AP7" s="7">
        <v>1</v>
      </c>
      <c r="AQ7" s="8">
        <f t="shared" si="8"/>
        <v>2</v>
      </c>
      <c r="AR7" s="7"/>
      <c r="AS7" s="7"/>
      <c r="AT7" s="7"/>
      <c r="AU7" s="7">
        <v>1</v>
      </c>
      <c r="AV7" s="8">
        <f t="shared" si="9"/>
        <v>1</v>
      </c>
      <c r="AW7" s="9">
        <f t="shared" si="10"/>
        <v>7</v>
      </c>
      <c r="AX7" s="20">
        <v>170</v>
      </c>
      <c r="AY7" s="11">
        <f t="shared" si="11"/>
        <v>4.117647058823529</v>
      </c>
    </row>
    <row r="8" spans="1:51">
      <c r="A8" s="3" t="s">
        <v>39</v>
      </c>
      <c r="B8" s="4"/>
      <c r="C8" s="4"/>
      <c r="D8" s="4"/>
      <c r="E8" s="4"/>
      <c r="F8" s="5">
        <f t="shared" si="0"/>
        <v>0</v>
      </c>
      <c r="G8" s="4"/>
      <c r="H8" s="4"/>
      <c r="I8" s="4"/>
      <c r="J8" s="4"/>
      <c r="K8" s="5">
        <f t="shared" si="1"/>
        <v>0</v>
      </c>
      <c r="L8" s="4"/>
      <c r="M8" s="4"/>
      <c r="N8" s="4"/>
      <c r="O8" s="4"/>
      <c r="P8" s="5">
        <f t="shared" si="2"/>
        <v>0</v>
      </c>
      <c r="Q8" s="4"/>
      <c r="R8" s="4"/>
      <c r="S8" s="4"/>
      <c r="T8" s="4">
        <v>1</v>
      </c>
      <c r="U8" s="5">
        <f t="shared" si="3"/>
        <v>1</v>
      </c>
      <c r="V8" s="5">
        <f t="shared" si="4"/>
        <v>1</v>
      </c>
      <c r="W8" s="3" t="s">
        <v>39</v>
      </c>
      <c r="X8" s="7"/>
      <c r="Y8" s="7"/>
      <c r="Z8" s="7"/>
      <c r="AA8" s="7"/>
      <c r="AB8" s="8">
        <f t="shared" si="5"/>
        <v>0</v>
      </c>
      <c r="AC8" s="7"/>
      <c r="AD8" s="7"/>
      <c r="AE8" s="7"/>
      <c r="AF8" s="7"/>
      <c r="AG8" s="8">
        <f t="shared" si="6"/>
        <v>0</v>
      </c>
      <c r="AH8" s="7"/>
      <c r="AI8" s="7"/>
      <c r="AJ8" s="7"/>
      <c r="AK8" s="7">
        <v>0</v>
      </c>
      <c r="AL8" s="8">
        <f>SUM(AH8,AI8,AJ8,AK8)</f>
        <v>0</v>
      </c>
      <c r="AM8" s="7">
        <v>1</v>
      </c>
      <c r="AN8" s="7"/>
      <c r="AO8" s="7"/>
      <c r="AP8" s="7"/>
      <c r="AQ8" s="8">
        <f t="shared" si="8"/>
        <v>1</v>
      </c>
      <c r="AR8" s="7"/>
      <c r="AS8" s="7"/>
      <c r="AT8" s="7"/>
      <c r="AU8" s="7">
        <v>1</v>
      </c>
      <c r="AV8" s="8">
        <f t="shared" si="9"/>
        <v>1</v>
      </c>
      <c r="AW8" s="9">
        <f t="shared" si="10"/>
        <v>3</v>
      </c>
      <c r="AX8" s="20">
        <v>68</v>
      </c>
      <c r="AY8" s="11">
        <f t="shared" si="11"/>
        <v>4.4117647058823533</v>
      </c>
    </row>
    <row r="9" spans="1:51" s="12" customFormat="1">
      <c r="A9" s="3" t="s">
        <v>40</v>
      </c>
      <c r="B9" s="4"/>
      <c r="C9" s="4"/>
      <c r="D9" s="4"/>
      <c r="E9" s="4"/>
      <c r="F9" s="5">
        <f t="shared" si="0"/>
        <v>0</v>
      </c>
      <c r="G9" s="4"/>
      <c r="H9" s="4"/>
      <c r="I9" s="4"/>
      <c r="J9" s="4">
        <v>1</v>
      </c>
      <c r="K9" s="5">
        <f t="shared" si="1"/>
        <v>1</v>
      </c>
      <c r="L9" s="4"/>
      <c r="M9" s="4"/>
      <c r="N9" s="4"/>
      <c r="O9" s="4">
        <v>1</v>
      </c>
      <c r="P9" s="5">
        <f t="shared" si="2"/>
        <v>1</v>
      </c>
      <c r="Q9" s="4"/>
      <c r="R9" s="4"/>
      <c r="S9" s="4"/>
      <c r="T9" s="4">
        <v>1</v>
      </c>
      <c r="U9" s="5">
        <f t="shared" si="3"/>
        <v>1</v>
      </c>
      <c r="V9" s="5">
        <f t="shared" si="4"/>
        <v>3</v>
      </c>
      <c r="W9" s="3" t="s">
        <v>40</v>
      </c>
      <c r="X9" s="7"/>
      <c r="Y9" s="7"/>
      <c r="Z9" s="7"/>
      <c r="AA9" s="7"/>
      <c r="AB9" s="8">
        <f t="shared" si="5"/>
        <v>0</v>
      </c>
      <c r="AC9" s="7"/>
      <c r="AD9" s="7"/>
      <c r="AE9" s="7"/>
      <c r="AF9" s="7"/>
      <c r="AG9" s="8">
        <f t="shared" si="6"/>
        <v>0</v>
      </c>
      <c r="AH9" s="7"/>
      <c r="AI9" s="7"/>
      <c r="AJ9" s="7"/>
      <c r="AK9" s="7">
        <v>1</v>
      </c>
      <c r="AL9" s="8">
        <f t="shared" si="7"/>
        <v>1</v>
      </c>
      <c r="AM9" s="7">
        <v>1</v>
      </c>
      <c r="AN9" s="7"/>
      <c r="AO9" s="7"/>
      <c r="AP9" s="7"/>
      <c r="AQ9" s="8">
        <f t="shared" si="8"/>
        <v>1</v>
      </c>
      <c r="AR9" s="7"/>
      <c r="AS9" s="7"/>
      <c r="AT9" s="7"/>
      <c r="AU9" s="7">
        <v>1</v>
      </c>
      <c r="AV9" s="8">
        <f t="shared" si="9"/>
        <v>1</v>
      </c>
      <c r="AW9" s="9">
        <f t="shared" si="10"/>
        <v>6</v>
      </c>
      <c r="AX9" s="20">
        <v>68</v>
      </c>
      <c r="AY9" s="11">
        <f t="shared" si="11"/>
        <v>8.8235294117647065</v>
      </c>
    </row>
    <row r="10" spans="1:51">
      <c r="A10" s="3" t="s">
        <v>41</v>
      </c>
      <c r="B10" s="4"/>
      <c r="C10" s="4"/>
      <c r="D10" s="4"/>
      <c r="E10" s="4"/>
      <c r="F10" s="5">
        <f t="shared" si="0"/>
        <v>0</v>
      </c>
      <c r="G10" s="4"/>
      <c r="H10" s="4"/>
      <c r="I10" s="4"/>
      <c r="J10" s="4"/>
      <c r="K10" s="5">
        <f t="shared" si="1"/>
        <v>0</v>
      </c>
      <c r="L10" s="4"/>
      <c r="M10" s="4"/>
      <c r="N10" s="4"/>
      <c r="O10" s="4"/>
      <c r="P10" s="5">
        <f t="shared" si="2"/>
        <v>0</v>
      </c>
      <c r="Q10" s="4"/>
      <c r="R10" s="4"/>
      <c r="S10" s="4"/>
      <c r="T10" s="4"/>
      <c r="U10" s="5">
        <f t="shared" si="3"/>
        <v>0</v>
      </c>
      <c r="V10" s="5">
        <f t="shared" si="4"/>
        <v>0</v>
      </c>
      <c r="W10" s="3" t="s">
        <v>41</v>
      </c>
      <c r="X10" s="7"/>
      <c r="Y10" s="7"/>
      <c r="Z10" s="7"/>
      <c r="AA10" s="7"/>
      <c r="AB10" s="8">
        <f t="shared" si="5"/>
        <v>0</v>
      </c>
      <c r="AC10" s="7"/>
      <c r="AD10" s="7"/>
      <c r="AE10" s="7"/>
      <c r="AF10" s="7"/>
      <c r="AG10" s="8">
        <f t="shared" si="6"/>
        <v>0</v>
      </c>
      <c r="AH10" s="7"/>
      <c r="AI10" s="7"/>
      <c r="AJ10" s="7"/>
      <c r="AK10" s="7"/>
      <c r="AL10" s="8">
        <f t="shared" si="7"/>
        <v>0</v>
      </c>
      <c r="AM10" s="7">
        <v>1</v>
      </c>
      <c r="AN10" s="7"/>
      <c r="AO10" s="7"/>
      <c r="AP10" s="7"/>
      <c r="AQ10" s="8">
        <f t="shared" si="8"/>
        <v>1</v>
      </c>
      <c r="AR10" s="7"/>
      <c r="AS10" s="7"/>
      <c r="AT10" s="7"/>
      <c r="AU10" s="7">
        <v>1</v>
      </c>
      <c r="AV10" s="8">
        <f t="shared" si="9"/>
        <v>1</v>
      </c>
      <c r="AW10" s="9">
        <f t="shared" si="10"/>
        <v>2</v>
      </c>
      <c r="AX10" s="20">
        <v>34</v>
      </c>
      <c r="AY10" s="11">
        <f t="shared" si="11"/>
        <v>5.882352941176471</v>
      </c>
    </row>
    <row r="11" spans="1:51">
      <c r="A11" s="3" t="s">
        <v>42</v>
      </c>
      <c r="B11" s="4"/>
      <c r="C11" s="4"/>
      <c r="D11" s="4"/>
      <c r="E11" s="4"/>
      <c r="F11" s="5">
        <f t="shared" si="0"/>
        <v>0</v>
      </c>
      <c r="G11" s="4"/>
      <c r="H11" s="4"/>
      <c r="I11" s="4"/>
      <c r="J11" s="4"/>
      <c r="K11" s="5">
        <f t="shared" si="1"/>
        <v>0</v>
      </c>
      <c r="L11" s="4"/>
      <c r="M11" s="4"/>
      <c r="N11" s="4"/>
      <c r="O11" s="4"/>
      <c r="P11" s="5">
        <f t="shared" si="2"/>
        <v>0</v>
      </c>
      <c r="Q11" s="4"/>
      <c r="R11" s="4"/>
      <c r="S11" s="4"/>
      <c r="T11" s="4"/>
      <c r="U11" s="5">
        <f t="shared" si="3"/>
        <v>0</v>
      </c>
      <c r="V11" s="5">
        <f t="shared" si="4"/>
        <v>0</v>
      </c>
      <c r="W11" s="3" t="s">
        <v>42</v>
      </c>
      <c r="X11" s="7"/>
      <c r="Y11" s="7"/>
      <c r="Z11" s="7"/>
      <c r="AA11" s="7"/>
      <c r="AB11" s="8">
        <f t="shared" si="5"/>
        <v>0</v>
      </c>
      <c r="AC11" s="7"/>
      <c r="AD11" s="7"/>
      <c r="AE11" s="7"/>
      <c r="AF11" s="7"/>
      <c r="AG11" s="8">
        <f t="shared" si="6"/>
        <v>0</v>
      </c>
      <c r="AH11" s="7"/>
      <c r="AI11" s="7"/>
      <c r="AJ11" s="7"/>
      <c r="AK11" s="7"/>
      <c r="AL11" s="8">
        <f t="shared" si="7"/>
        <v>0</v>
      </c>
      <c r="AM11" s="7"/>
      <c r="AN11" s="7"/>
      <c r="AO11" s="7"/>
      <c r="AP11" s="7"/>
      <c r="AQ11" s="8">
        <f t="shared" si="8"/>
        <v>0</v>
      </c>
      <c r="AR11" s="7"/>
      <c r="AS11" s="7"/>
      <c r="AT11" s="7"/>
      <c r="AU11" s="7">
        <v>1</v>
      </c>
      <c r="AV11" s="8">
        <f t="shared" si="9"/>
        <v>1</v>
      </c>
      <c r="AW11" s="9">
        <f t="shared" si="10"/>
        <v>1</v>
      </c>
      <c r="AX11" s="20">
        <v>34</v>
      </c>
      <c r="AY11" s="11">
        <f t="shared" si="11"/>
        <v>2.9411764705882355</v>
      </c>
    </row>
    <row r="12" spans="1:51" ht="24">
      <c r="A12" s="3" t="s">
        <v>17</v>
      </c>
      <c r="B12" s="4"/>
      <c r="C12" s="4"/>
      <c r="D12" s="4"/>
      <c r="E12" s="4"/>
      <c r="F12" s="5">
        <f t="shared" si="0"/>
        <v>0</v>
      </c>
      <c r="G12" s="4"/>
      <c r="H12" s="4"/>
      <c r="I12" s="4"/>
      <c r="J12" s="4"/>
      <c r="K12" s="5">
        <f t="shared" si="1"/>
        <v>0</v>
      </c>
      <c r="L12" s="4"/>
      <c r="M12" s="4"/>
      <c r="N12" s="4"/>
      <c r="O12" s="4"/>
      <c r="P12" s="5">
        <f t="shared" si="2"/>
        <v>0</v>
      </c>
      <c r="Q12" s="4"/>
      <c r="R12" s="4"/>
      <c r="S12" s="4"/>
      <c r="T12" s="4">
        <v>1</v>
      </c>
      <c r="U12" s="5">
        <f t="shared" si="3"/>
        <v>1</v>
      </c>
      <c r="V12" s="5">
        <f t="shared" si="4"/>
        <v>1</v>
      </c>
      <c r="W12" s="3" t="s">
        <v>17</v>
      </c>
      <c r="X12" s="7"/>
      <c r="Y12" s="7"/>
      <c r="Z12" s="7"/>
      <c r="AA12" s="7"/>
      <c r="AB12" s="8">
        <f t="shared" si="5"/>
        <v>0</v>
      </c>
      <c r="AC12" s="7"/>
      <c r="AD12" s="7"/>
      <c r="AE12" s="7"/>
      <c r="AF12" s="7"/>
      <c r="AG12" s="8">
        <f t="shared" si="6"/>
        <v>0</v>
      </c>
      <c r="AH12" s="7"/>
      <c r="AI12" s="7"/>
      <c r="AJ12" s="7"/>
      <c r="AK12" s="7">
        <v>1</v>
      </c>
      <c r="AL12" s="8">
        <f t="shared" si="7"/>
        <v>1</v>
      </c>
      <c r="AM12" s="7"/>
      <c r="AN12" s="7"/>
      <c r="AO12" s="7"/>
      <c r="AP12" s="7"/>
      <c r="AQ12" s="8">
        <f t="shared" si="8"/>
        <v>0</v>
      </c>
      <c r="AR12" s="7"/>
      <c r="AS12" s="7"/>
      <c r="AT12" s="7"/>
      <c r="AU12" s="7">
        <v>1</v>
      </c>
      <c r="AV12" s="8">
        <v>1</v>
      </c>
      <c r="AW12" s="9">
        <f t="shared" si="10"/>
        <v>3</v>
      </c>
      <c r="AX12" s="20">
        <v>34</v>
      </c>
      <c r="AY12" s="11">
        <f t="shared" si="11"/>
        <v>8.8235294117647065</v>
      </c>
    </row>
    <row r="13" spans="1:51" s="49" customFormat="1" ht="36">
      <c r="A13" s="37" t="s">
        <v>18</v>
      </c>
      <c r="B13" s="38"/>
      <c r="C13" s="38"/>
      <c r="D13" s="38"/>
      <c r="E13" s="38"/>
      <c r="F13" s="38">
        <f t="shared" si="0"/>
        <v>0</v>
      </c>
      <c r="G13" s="38"/>
      <c r="H13" s="38"/>
      <c r="I13" s="38"/>
      <c r="J13" s="38"/>
      <c r="K13" s="38">
        <f t="shared" si="1"/>
        <v>0</v>
      </c>
      <c r="L13" s="38"/>
      <c r="M13" s="38"/>
      <c r="N13" s="38"/>
      <c r="O13" s="38"/>
      <c r="P13" s="38">
        <f t="shared" si="2"/>
        <v>0</v>
      </c>
      <c r="Q13" s="38"/>
      <c r="R13" s="38"/>
      <c r="S13" s="38"/>
      <c r="T13" s="38"/>
      <c r="U13" s="38">
        <f>SUM(Q13,R13,S13,T13)</f>
        <v>0</v>
      </c>
      <c r="V13" s="38">
        <f t="shared" si="4"/>
        <v>0</v>
      </c>
      <c r="W13" s="37" t="s">
        <v>18</v>
      </c>
      <c r="X13" s="39"/>
      <c r="Y13" s="39"/>
      <c r="Z13" s="39"/>
      <c r="AA13" s="39"/>
      <c r="AB13" s="39">
        <f t="shared" si="5"/>
        <v>0</v>
      </c>
      <c r="AC13" s="39"/>
      <c r="AD13" s="39"/>
      <c r="AE13" s="39"/>
      <c r="AF13" s="39"/>
      <c r="AG13" s="39">
        <f t="shared" si="6"/>
        <v>0</v>
      </c>
      <c r="AH13" s="39"/>
      <c r="AI13" s="39"/>
      <c r="AJ13" s="39"/>
      <c r="AK13" s="39"/>
      <c r="AL13" s="39">
        <f t="shared" si="7"/>
        <v>0</v>
      </c>
      <c r="AM13" s="39"/>
      <c r="AN13" s="39"/>
      <c r="AO13" s="39"/>
      <c r="AP13" s="39"/>
      <c r="AQ13" s="39">
        <f t="shared" si="8"/>
        <v>0</v>
      </c>
      <c r="AR13" s="39"/>
      <c r="AS13" s="39"/>
      <c r="AT13" s="39"/>
      <c r="AU13" s="39">
        <v>1</v>
      </c>
      <c r="AV13" s="39">
        <v>1</v>
      </c>
      <c r="AW13" s="40">
        <v>1</v>
      </c>
      <c r="AX13" s="40">
        <v>34</v>
      </c>
      <c r="AY13" s="41">
        <f t="shared" si="11"/>
        <v>2.9411764705882355</v>
      </c>
    </row>
    <row r="14" spans="1:51">
      <c r="A14" s="3" t="s">
        <v>19</v>
      </c>
      <c r="B14" s="4"/>
      <c r="C14" s="4"/>
      <c r="D14" s="4"/>
      <c r="E14" s="4"/>
      <c r="F14" s="5">
        <f t="shared" si="0"/>
        <v>0</v>
      </c>
      <c r="G14" s="4"/>
      <c r="H14" s="4"/>
      <c r="I14" s="4"/>
      <c r="J14" s="4"/>
      <c r="K14" s="5">
        <f t="shared" si="1"/>
        <v>0</v>
      </c>
      <c r="L14" s="4"/>
      <c r="M14" s="4"/>
      <c r="N14" s="4"/>
      <c r="O14" s="4"/>
      <c r="P14" s="5">
        <f t="shared" si="2"/>
        <v>0</v>
      </c>
      <c r="Q14" s="4"/>
      <c r="R14" s="4"/>
      <c r="S14" s="4"/>
      <c r="T14" s="4"/>
      <c r="U14" s="5">
        <f>SUM(Q14,R14,S14,T14)</f>
        <v>0</v>
      </c>
      <c r="V14" s="5">
        <f t="shared" si="4"/>
        <v>0</v>
      </c>
      <c r="W14" s="3" t="s">
        <v>19</v>
      </c>
      <c r="X14" s="7"/>
      <c r="Y14" s="7"/>
      <c r="Z14" s="7"/>
      <c r="AA14" s="7"/>
      <c r="AB14" s="8">
        <f t="shared" si="5"/>
        <v>0</v>
      </c>
      <c r="AC14" s="7"/>
      <c r="AD14" s="7"/>
      <c r="AE14" s="7"/>
      <c r="AF14" s="7"/>
      <c r="AG14" s="8">
        <f t="shared" si="6"/>
        <v>0</v>
      </c>
      <c r="AH14" s="7"/>
      <c r="AI14" s="7"/>
      <c r="AJ14" s="7"/>
      <c r="AK14" s="7"/>
      <c r="AL14" s="8">
        <f t="shared" si="7"/>
        <v>0</v>
      </c>
      <c r="AM14" s="7"/>
      <c r="AN14" s="7"/>
      <c r="AO14" s="7"/>
      <c r="AP14" s="7"/>
      <c r="AQ14" s="8">
        <f t="shared" si="8"/>
        <v>0</v>
      </c>
      <c r="AR14" s="7"/>
      <c r="AS14" s="7"/>
      <c r="AT14" s="7"/>
      <c r="AU14" s="7"/>
      <c r="AV14" s="8">
        <v>1</v>
      </c>
      <c r="AW14" s="9">
        <f t="shared" si="10"/>
        <v>1</v>
      </c>
      <c r="AX14" s="20">
        <v>34</v>
      </c>
      <c r="AY14" s="11">
        <f t="shared" si="11"/>
        <v>2.9411764705882355</v>
      </c>
    </row>
    <row r="15" spans="1:51" ht="36">
      <c r="A15" s="3" t="s">
        <v>20</v>
      </c>
      <c r="B15" s="4"/>
      <c r="C15" s="4"/>
      <c r="D15" s="4"/>
      <c r="E15" s="4"/>
      <c r="F15" s="5">
        <f t="shared" si="0"/>
        <v>0</v>
      </c>
      <c r="G15" s="4"/>
      <c r="H15" s="4"/>
      <c r="I15" s="4"/>
      <c r="J15" s="4"/>
      <c r="K15" s="5">
        <f t="shared" si="1"/>
        <v>0</v>
      </c>
      <c r="L15" s="4"/>
      <c r="M15" s="4"/>
      <c r="N15" s="4"/>
      <c r="O15" s="4"/>
      <c r="P15" s="5">
        <f t="shared" si="2"/>
        <v>0</v>
      </c>
      <c r="Q15" s="4"/>
      <c r="R15" s="4"/>
      <c r="S15" s="4"/>
      <c r="T15" s="4"/>
      <c r="U15" s="5">
        <f>SUM(Q15,R15,S15,T15)</f>
        <v>0</v>
      </c>
      <c r="V15" s="5">
        <f t="shared" si="4"/>
        <v>0</v>
      </c>
      <c r="W15" s="3" t="s">
        <v>20</v>
      </c>
      <c r="X15" s="7"/>
      <c r="Y15" s="7"/>
      <c r="Z15" s="7"/>
      <c r="AA15" s="7"/>
      <c r="AB15" s="8">
        <f t="shared" si="5"/>
        <v>0</v>
      </c>
      <c r="AC15" s="7"/>
      <c r="AD15" s="7"/>
      <c r="AE15" s="7"/>
      <c r="AF15" s="7"/>
      <c r="AG15" s="8">
        <f t="shared" si="6"/>
        <v>0</v>
      </c>
      <c r="AH15" s="7"/>
      <c r="AI15" s="7"/>
      <c r="AJ15" s="7"/>
      <c r="AK15" s="7"/>
      <c r="AL15" s="8">
        <f t="shared" si="7"/>
        <v>0</v>
      </c>
      <c r="AM15" s="7"/>
      <c r="AN15" s="7"/>
      <c r="AO15" s="7"/>
      <c r="AP15" s="7"/>
      <c r="AQ15" s="8">
        <f t="shared" si="8"/>
        <v>0</v>
      </c>
      <c r="AR15" s="7"/>
      <c r="AS15" s="7"/>
      <c r="AT15" s="7"/>
      <c r="AU15" s="7">
        <v>1</v>
      </c>
      <c r="AV15" s="8">
        <v>1</v>
      </c>
      <c r="AW15" s="9">
        <f t="shared" si="10"/>
        <v>1</v>
      </c>
      <c r="AX15" s="20">
        <v>68</v>
      </c>
      <c r="AY15" s="11">
        <f>AW15*AX14101/AX15</f>
        <v>0</v>
      </c>
    </row>
    <row r="16" spans="1:51" ht="24.75" customHeight="1">
      <c r="A16" s="3" t="s">
        <v>21</v>
      </c>
      <c r="B16" s="12"/>
      <c r="C16" s="12"/>
      <c r="D16" s="12"/>
      <c r="E16" s="12">
        <v>1</v>
      </c>
      <c r="F16" s="5">
        <v>1</v>
      </c>
      <c r="G16" s="12"/>
      <c r="H16" s="12"/>
      <c r="I16" s="12"/>
      <c r="J16" s="12"/>
      <c r="K16" s="5">
        <v>0</v>
      </c>
      <c r="L16" s="12"/>
      <c r="M16" s="12"/>
      <c r="N16" s="12"/>
      <c r="O16" s="12">
        <v>1</v>
      </c>
      <c r="P16" s="5">
        <v>1</v>
      </c>
      <c r="Q16" s="12"/>
      <c r="R16" s="12"/>
      <c r="S16" s="12"/>
      <c r="T16" s="12"/>
      <c r="U16" s="5">
        <v>0</v>
      </c>
      <c r="V16" s="5">
        <v>2</v>
      </c>
      <c r="W16" s="3" t="s">
        <v>21</v>
      </c>
      <c r="X16" s="12"/>
      <c r="Y16" s="12"/>
      <c r="Z16" s="12"/>
      <c r="AA16" s="12"/>
      <c r="AB16" s="8">
        <v>0</v>
      </c>
      <c r="AC16" s="12"/>
      <c r="AD16" s="12"/>
      <c r="AE16" s="12"/>
      <c r="AF16" s="12"/>
      <c r="AG16" s="8">
        <v>0</v>
      </c>
      <c r="AH16" s="12"/>
      <c r="AI16" s="12"/>
      <c r="AJ16" s="12"/>
      <c r="AK16" s="12">
        <v>1</v>
      </c>
      <c r="AL16" s="8">
        <v>1</v>
      </c>
      <c r="AM16" s="12"/>
      <c r="AN16" s="12"/>
      <c r="AO16" s="12"/>
      <c r="AP16" s="12"/>
      <c r="AQ16" s="8">
        <v>0</v>
      </c>
      <c r="AR16" s="12"/>
      <c r="AS16" s="12"/>
      <c r="AT16" s="12"/>
      <c r="AU16" s="12">
        <v>1</v>
      </c>
      <c r="AV16" s="8">
        <v>1</v>
      </c>
      <c r="AW16" s="9">
        <v>4</v>
      </c>
      <c r="AX16" s="20">
        <v>68</v>
      </c>
      <c r="AY16" s="11"/>
    </row>
    <row r="17" spans="1:51" ht="36">
      <c r="A17" s="3" t="s">
        <v>22</v>
      </c>
      <c r="B17" s="12"/>
      <c r="C17" s="12"/>
      <c r="D17" s="12"/>
      <c r="E17" s="12"/>
      <c r="F17" s="5">
        <v>0</v>
      </c>
      <c r="G17" s="12"/>
      <c r="H17" s="12"/>
      <c r="I17" s="12"/>
      <c r="J17" s="12"/>
      <c r="K17" s="5">
        <v>0</v>
      </c>
      <c r="L17" s="12"/>
      <c r="M17" s="12"/>
      <c r="N17" s="12"/>
      <c r="O17" s="12"/>
      <c r="P17" s="5">
        <v>0</v>
      </c>
      <c r="Q17" s="12"/>
      <c r="R17" s="12"/>
      <c r="S17" s="12"/>
      <c r="T17" s="12">
        <v>1</v>
      </c>
      <c r="U17" s="5">
        <v>1</v>
      </c>
      <c r="V17" s="5">
        <v>1</v>
      </c>
      <c r="W17" s="3" t="s">
        <v>22</v>
      </c>
      <c r="X17" s="12"/>
      <c r="Y17" s="12"/>
      <c r="Z17" s="12"/>
      <c r="AA17" s="12"/>
      <c r="AB17" s="8">
        <v>0</v>
      </c>
      <c r="AC17" s="12"/>
      <c r="AD17" s="12"/>
      <c r="AE17" s="12"/>
      <c r="AF17" s="12"/>
      <c r="AG17" s="8">
        <v>0</v>
      </c>
      <c r="AH17" s="12"/>
      <c r="AI17" s="12"/>
      <c r="AJ17" s="12"/>
      <c r="AK17" s="12"/>
      <c r="AL17" s="8">
        <v>0</v>
      </c>
      <c r="AM17" s="12"/>
      <c r="AN17" s="12"/>
      <c r="AO17" s="12"/>
      <c r="AP17" s="12"/>
      <c r="AQ17" s="8">
        <v>0</v>
      </c>
      <c r="AR17" s="12"/>
      <c r="AS17" s="12"/>
      <c r="AT17" s="12"/>
      <c r="AU17" s="12">
        <v>1</v>
      </c>
      <c r="AV17" s="8">
        <v>1</v>
      </c>
      <c r="AW17" s="9">
        <v>2</v>
      </c>
      <c r="AX17" s="20">
        <v>34</v>
      </c>
      <c r="AY17" s="11">
        <v>0</v>
      </c>
    </row>
    <row r="18" spans="1:51">
      <c r="AW18" s="53">
        <f>SUM(AW4:AW17)</f>
        <v>47</v>
      </c>
      <c r="AX18">
        <f>SUM(AX4:AX17)</f>
        <v>1020</v>
      </c>
      <c r="AY18" s="55">
        <f>AW18*100/AX18</f>
        <v>4.6078431372549016</v>
      </c>
    </row>
  </sheetData>
  <mergeCells count="12">
    <mergeCell ref="AH1:AL1"/>
    <mergeCell ref="AM1:AQ1"/>
    <mergeCell ref="AR1:AV1"/>
    <mergeCell ref="AW1:AY1"/>
    <mergeCell ref="A3:V3"/>
    <mergeCell ref="W3:AY3"/>
    <mergeCell ref="B1:F1"/>
    <mergeCell ref="G1:K1"/>
    <mergeCell ref="L1:P1"/>
    <mergeCell ref="Q1:U1"/>
    <mergeCell ref="X1:AB1"/>
    <mergeCell ref="AC1:A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9"/>
  <sheetViews>
    <sheetView topLeftCell="AJ4" workbookViewId="0">
      <selection activeCell="AK6" sqref="AK6"/>
    </sheetView>
  </sheetViews>
  <sheetFormatPr defaultRowHeight="15"/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14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05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5.75">
      <c r="A3" s="65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44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ht="24">
      <c r="A4" s="3" t="s">
        <v>13</v>
      </c>
      <c r="B4" s="5"/>
      <c r="C4" s="5"/>
      <c r="D4" s="5"/>
      <c r="E4" s="5">
        <v>1</v>
      </c>
      <c r="F4" s="5">
        <f>SUM(B4,C4,D4,E4)</f>
        <v>1</v>
      </c>
      <c r="G4" s="5"/>
      <c r="H4" s="5"/>
      <c r="I4" s="5"/>
      <c r="J4" s="5">
        <v>2</v>
      </c>
      <c r="K4" s="5">
        <f>SUM(G4,H4,I4,J4)</f>
        <v>2</v>
      </c>
      <c r="L4" s="5"/>
      <c r="M4" s="5"/>
      <c r="N4" s="5"/>
      <c r="O4" s="5">
        <v>1</v>
      </c>
      <c r="P4" s="5">
        <f>SUM(L4,M4,N4,O4)</f>
        <v>1</v>
      </c>
      <c r="Q4" s="5"/>
      <c r="R4" s="5"/>
      <c r="S4" s="5"/>
      <c r="T4" s="5">
        <v>1</v>
      </c>
      <c r="U4" s="5">
        <f>SUM(Q4,R4,S4,T4)</f>
        <v>1</v>
      </c>
      <c r="V4" s="5">
        <f>SUM(F4,K4,P4,U4)</f>
        <v>5</v>
      </c>
      <c r="W4" s="3" t="s">
        <v>13</v>
      </c>
      <c r="X4" s="8"/>
      <c r="Y4" s="8"/>
      <c r="Z4" s="8"/>
      <c r="AA4" s="8">
        <v>1</v>
      </c>
      <c r="AB4" s="8">
        <f>SUM(X4,Y4,Z4,AA4)</f>
        <v>1</v>
      </c>
      <c r="AC4" s="8"/>
      <c r="AD4" s="8"/>
      <c r="AE4" s="8"/>
      <c r="AF4" s="8">
        <v>1</v>
      </c>
      <c r="AG4" s="8">
        <f>SUM(AC4,AD4,AE4,AF4)</f>
        <v>1</v>
      </c>
      <c r="AH4" s="8"/>
      <c r="AI4" s="8"/>
      <c r="AJ4" s="8"/>
      <c r="AK4" s="8">
        <v>1</v>
      </c>
      <c r="AL4" s="8">
        <f>SUM(AH4,AI4,AJ4,AK4)</f>
        <v>1</v>
      </c>
      <c r="AM4" s="8">
        <v>1</v>
      </c>
      <c r="AN4" s="8"/>
      <c r="AO4" s="8"/>
      <c r="AP4" s="8">
        <v>1</v>
      </c>
      <c r="AQ4" s="8">
        <f>SUM(AM4,AN4,AO4,AP4)</f>
        <v>2</v>
      </c>
      <c r="AR4" s="8"/>
      <c r="AS4" s="8"/>
      <c r="AT4" s="8"/>
      <c r="AU4" s="19">
        <v>1</v>
      </c>
      <c r="AV4" s="8">
        <f>SUM(AR4,AS4,AT4,AU4)</f>
        <v>1</v>
      </c>
      <c r="AW4" s="9">
        <f>SUM(V4,AB4,AG4,AL4,AQ4,AV4)</f>
        <v>11</v>
      </c>
      <c r="AX4" s="20">
        <v>170</v>
      </c>
      <c r="AY4" s="11">
        <f>AW4*100/AX4</f>
        <v>6.4705882352941178</v>
      </c>
    </row>
    <row r="5" spans="1:51" ht="24">
      <c r="A5" s="3" t="s">
        <v>37</v>
      </c>
      <c r="B5" s="4"/>
      <c r="C5" s="4"/>
      <c r="D5" s="4"/>
      <c r="E5" s="4"/>
      <c r="F5" s="5">
        <f t="shared" ref="F5" si="0">SUM(B5,C5,D5,E5)</f>
        <v>0</v>
      </c>
      <c r="G5" s="4"/>
      <c r="H5" s="4"/>
      <c r="I5" s="4"/>
      <c r="J5" s="4">
        <v>1</v>
      </c>
      <c r="K5" s="5">
        <f t="shared" ref="K5" si="1">SUM(G5,H5,I5,J5)</f>
        <v>1</v>
      </c>
      <c r="L5" s="4"/>
      <c r="M5" s="4"/>
      <c r="N5" s="4"/>
      <c r="O5" s="4"/>
      <c r="P5" s="5">
        <f t="shared" ref="P5" si="2">SUM(L5,M5,N5,O5)</f>
        <v>0</v>
      </c>
      <c r="Q5" s="4"/>
      <c r="R5" s="4"/>
      <c r="S5" s="4"/>
      <c r="T5" s="4">
        <v>1</v>
      </c>
      <c r="U5" s="5">
        <f t="shared" ref="U5" si="3">SUM(Q5,R5,S5,T5)</f>
        <v>1</v>
      </c>
      <c r="V5" s="5">
        <f t="shared" ref="V5" si="4">SUM(F5,K5,P5,U5)</f>
        <v>2</v>
      </c>
      <c r="W5" s="3" t="s">
        <v>37</v>
      </c>
      <c r="X5" s="7"/>
      <c r="Y5" s="7"/>
      <c r="Z5" s="7"/>
      <c r="AA5" s="7">
        <v>1</v>
      </c>
      <c r="AB5" s="8">
        <f t="shared" ref="AB5" si="5">SUM(X5,Y5,Z5,AA5)</f>
        <v>1</v>
      </c>
      <c r="AC5" s="7"/>
      <c r="AD5" s="7"/>
      <c r="AE5" s="7"/>
      <c r="AF5" s="7">
        <v>1</v>
      </c>
      <c r="AG5" s="8">
        <f t="shared" ref="AG5" si="6">SUM(AC5,AD5,AE5,AF5)</f>
        <v>1</v>
      </c>
      <c r="AH5" s="7"/>
      <c r="AI5" s="7"/>
      <c r="AJ5" s="7"/>
      <c r="AK5" s="7">
        <v>1</v>
      </c>
      <c r="AL5" s="8">
        <f t="shared" ref="AL5" si="7">SUM(AH5,AI5,AJ5,AK5)</f>
        <v>1</v>
      </c>
      <c r="AM5" s="7"/>
      <c r="AN5" s="7"/>
      <c r="AO5" s="7"/>
      <c r="AP5" s="7"/>
      <c r="AQ5" s="8">
        <f t="shared" ref="AQ5" si="8">SUM(AM5,AN5,AO5,AP5)</f>
        <v>0</v>
      </c>
      <c r="AR5" s="7"/>
      <c r="AS5" s="7"/>
      <c r="AT5" s="7"/>
      <c r="AU5" s="7">
        <v>1</v>
      </c>
      <c r="AV5" s="8">
        <f t="shared" ref="AV5" si="9">SUM(AR5,AS5,AT5,AU5)</f>
        <v>1</v>
      </c>
      <c r="AW5" s="9">
        <f t="shared" ref="AW5" si="10">SUM(V5,AB5,AG5,AL5,AQ5,AV5)</f>
        <v>6</v>
      </c>
      <c r="AX5" s="20">
        <v>102</v>
      </c>
      <c r="AY5" s="11">
        <f t="shared" ref="AY5" si="11">AW5*100/AX5</f>
        <v>5.882352941176471</v>
      </c>
    </row>
    <row r="6" spans="1:51" ht="60">
      <c r="A6" s="3" t="s">
        <v>38</v>
      </c>
      <c r="B6" s="21"/>
      <c r="C6" s="21"/>
      <c r="D6" s="21"/>
      <c r="E6" s="21"/>
      <c r="F6" s="5">
        <f t="shared" ref="F6:F18" si="12">SUM(B6,C6,D6,E6)</f>
        <v>0</v>
      </c>
      <c r="G6" s="21"/>
      <c r="H6" s="21"/>
      <c r="I6" s="21"/>
      <c r="J6" s="21">
        <v>1</v>
      </c>
      <c r="K6" s="5">
        <f t="shared" ref="K6:K18" si="13">SUM(G6,H6,I6,J6)</f>
        <v>1</v>
      </c>
      <c r="L6" s="21"/>
      <c r="M6" s="21"/>
      <c r="N6" s="21"/>
      <c r="O6" s="21">
        <v>2</v>
      </c>
      <c r="P6" s="5">
        <f t="shared" ref="P6:P18" si="14">SUM(L6,M6,N6,O6)</f>
        <v>2</v>
      </c>
      <c r="Q6" s="21"/>
      <c r="R6" s="21"/>
      <c r="S6" s="21"/>
      <c r="T6" s="21"/>
      <c r="U6" s="5">
        <f t="shared" ref="U6:U12" si="15">SUM(Q6,R6,S6,T6)</f>
        <v>0</v>
      </c>
      <c r="V6" s="5">
        <f t="shared" ref="V6:V18" si="16">SUM(F6,K6,P6,U6)</f>
        <v>3</v>
      </c>
      <c r="W6" s="3" t="s">
        <v>38</v>
      </c>
      <c r="X6" s="22"/>
      <c r="Y6" s="22"/>
      <c r="Z6" s="22"/>
      <c r="AA6" s="22">
        <v>2</v>
      </c>
      <c r="AB6" s="8">
        <f t="shared" ref="AB6:AB18" si="17">SUM(X6,Y6,Z6,AA6)</f>
        <v>2</v>
      </c>
      <c r="AC6" s="22"/>
      <c r="AD6" s="22"/>
      <c r="AE6" s="22"/>
      <c r="AF6" s="22"/>
      <c r="AG6" s="8">
        <f t="shared" ref="AG6:AG18" si="18">SUM(AC6,AD6,AE6,AF6)</f>
        <v>0</v>
      </c>
      <c r="AH6" s="22"/>
      <c r="AI6" s="22"/>
      <c r="AJ6" s="22"/>
      <c r="AK6" s="22">
        <v>1</v>
      </c>
      <c r="AL6" s="8">
        <f t="shared" ref="AL6:AL18" si="19">SUM(AH6,AI6,AJ6,AK6)</f>
        <v>1</v>
      </c>
      <c r="AM6" s="22"/>
      <c r="AN6" s="22"/>
      <c r="AO6" s="22"/>
      <c r="AP6" s="22">
        <v>1</v>
      </c>
      <c r="AQ6" s="8">
        <f t="shared" ref="AQ6:AQ18" si="20">SUM(AM6,AN6,AO6,AP6)</f>
        <v>1</v>
      </c>
      <c r="AR6" s="22"/>
      <c r="AS6" s="22"/>
      <c r="AT6" s="22"/>
      <c r="AU6" s="22">
        <v>1</v>
      </c>
      <c r="AV6" s="8">
        <f t="shared" ref="AV6:AV13" si="21">SUM(AR6,AS6,AT6,AU6)</f>
        <v>1</v>
      </c>
      <c r="AW6" s="9">
        <f t="shared" ref="AW6:AW18" si="22">SUM(V6,AB6,AG6,AL6,AQ6,AV6)</f>
        <v>8</v>
      </c>
      <c r="AX6" s="20">
        <v>102</v>
      </c>
      <c r="AY6" s="11">
        <f>AW6*100/AX6</f>
        <v>7.8431372549019605</v>
      </c>
    </row>
    <row r="7" spans="1:51" ht="24">
      <c r="A7" s="3" t="s">
        <v>15</v>
      </c>
      <c r="B7" s="4"/>
      <c r="C7" s="4"/>
      <c r="D7" s="4"/>
      <c r="E7" s="4"/>
      <c r="F7" s="5">
        <f t="shared" si="12"/>
        <v>0</v>
      </c>
      <c r="G7" s="4"/>
      <c r="H7" s="4"/>
      <c r="I7" s="4"/>
      <c r="J7" s="4">
        <v>1</v>
      </c>
      <c r="K7" s="5">
        <f t="shared" si="13"/>
        <v>1</v>
      </c>
      <c r="L7" s="4"/>
      <c r="M7" s="4"/>
      <c r="N7" s="4"/>
      <c r="O7" s="4"/>
      <c r="P7" s="5">
        <f t="shared" si="14"/>
        <v>0</v>
      </c>
      <c r="Q7" s="4"/>
      <c r="R7" s="4"/>
      <c r="S7" s="4"/>
      <c r="T7" s="4">
        <v>1</v>
      </c>
      <c r="U7" s="5">
        <f t="shared" si="15"/>
        <v>1</v>
      </c>
      <c r="V7" s="5">
        <f t="shared" si="16"/>
        <v>2</v>
      </c>
      <c r="W7" s="3" t="s">
        <v>15</v>
      </c>
      <c r="X7" s="7"/>
      <c r="Y7" s="7"/>
      <c r="Z7" s="7"/>
      <c r="AA7" s="7">
        <v>1</v>
      </c>
      <c r="AB7" s="8">
        <f t="shared" si="17"/>
        <v>1</v>
      </c>
      <c r="AC7" s="7"/>
      <c r="AD7" s="7"/>
      <c r="AE7" s="7"/>
      <c r="AF7" s="7"/>
      <c r="AG7" s="8">
        <f t="shared" si="18"/>
        <v>0</v>
      </c>
      <c r="AH7" s="7"/>
      <c r="AI7" s="7"/>
      <c r="AJ7" s="7"/>
      <c r="AK7" s="7"/>
      <c r="AL7" s="8">
        <f t="shared" si="19"/>
        <v>0</v>
      </c>
      <c r="AM7" s="7">
        <v>1</v>
      </c>
      <c r="AN7" s="7"/>
      <c r="AO7" s="7"/>
      <c r="AP7" s="7">
        <v>1</v>
      </c>
      <c r="AQ7" s="8">
        <f t="shared" si="20"/>
        <v>2</v>
      </c>
      <c r="AR7" s="7"/>
      <c r="AS7" s="7"/>
      <c r="AT7" s="7"/>
      <c r="AU7" s="7">
        <v>1</v>
      </c>
      <c r="AV7" s="8">
        <f t="shared" si="21"/>
        <v>1</v>
      </c>
      <c r="AW7" s="9">
        <f t="shared" si="22"/>
        <v>6</v>
      </c>
      <c r="AX7" s="20">
        <v>170</v>
      </c>
      <c r="AY7" s="11">
        <f t="shared" ref="AY7:AY14" si="23">AW7*100/AX7</f>
        <v>3.5294117647058822</v>
      </c>
    </row>
    <row r="8" spans="1:51">
      <c r="A8" s="3" t="s">
        <v>39</v>
      </c>
      <c r="B8" s="4"/>
      <c r="C8" s="4"/>
      <c r="D8" s="4"/>
      <c r="E8" s="4">
        <v>1</v>
      </c>
      <c r="F8" s="5">
        <f t="shared" si="12"/>
        <v>1</v>
      </c>
      <c r="G8" s="4"/>
      <c r="H8" s="4"/>
      <c r="I8" s="4"/>
      <c r="J8" s="4"/>
      <c r="K8" s="5">
        <f t="shared" si="13"/>
        <v>0</v>
      </c>
      <c r="L8" s="4"/>
      <c r="M8" s="4"/>
      <c r="N8" s="4"/>
      <c r="O8" s="4"/>
      <c r="P8" s="5">
        <f t="shared" si="14"/>
        <v>0</v>
      </c>
      <c r="Q8" s="4"/>
      <c r="R8" s="4"/>
      <c r="S8" s="4"/>
      <c r="T8" s="4">
        <v>1</v>
      </c>
      <c r="U8" s="5">
        <f t="shared" si="15"/>
        <v>1</v>
      </c>
      <c r="V8" s="5">
        <f t="shared" si="16"/>
        <v>2</v>
      </c>
      <c r="W8" s="3" t="s">
        <v>39</v>
      </c>
      <c r="X8" s="7"/>
      <c r="Y8" s="7"/>
      <c r="Z8" s="7"/>
      <c r="AA8" s="7"/>
      <c r="AB8" s="8">
        <f t="shared" si="17"/>
        <v>0</v>
      </c>
      <c r="AC8" s="7"/>
      <c r="AD8" s="7"/>
      <c r="AE8" s="7"/>
      <c r="AF8" s="7"/>
      <c r="AG8" s="8">
        <f t="shared" si="18"/>
        <v>0</v>
      </c>
      <c r="AH8" s="7"/>
      <c r="AI8" s="7"/>
      <c r="AJ8" s="7"/>
      <c r="AK8" s="7"/>
      <c r="AL8" s="8">
        <f t="shared" si="19"/>
        <v>0</v>
      </c>
      <c r="AM8" s="7">
        <v>1</v>
      </c>
      <c r="AN8" s="7"/>
      <c r="AO8" s="7"/>
      <c r="AP8" s="7"/>
      <c r="AQ8" s="8">
        <f t="shared" si="20"/>
        <v>1</v>
      </c>
      <c r="AR8" s="7"/>
      <c r="AS8" s="7"/>
      <c r="AT8" s="7"/>
      <c r="AU8" s="7">
        <v>1</v>
      </c>
      <c r="AV8" s="8">
        <f t="shared" si="21"/>
        <v>1</v>
      </c>
      <c r="AW8" s="9">
        <f t="shared" si="22"/>
        <v>4</v>
      </c>
      <c r="AX8" s="20">
        <v>68</v>
      </c>
      <c r="AY8" s="11">
        <f t="shared" si="23"/>
        <v>5.882352941176471</v>
      </c>
    </row>
    <row r="9" spans="1:51">
      <c r="A9" s="3" t="s">
        <v>40</v>
      </c>
      <c r="B9" s="4"/>
      <c r="C9" s="4"/>
      <c r="D9" s="4"/>
      <c r="E9" s="4"/>
      <c r="F9" s="5">
        <f t="shared" si="12"/>
        <v>0</v>
      </c>
      <c r="G9" s="4"/>
      <c r="H9" s="4"/>
      <c r="I9" s="4"/>
      <c r="J9" s="4"/>
      <c r="K9" s="5">
        <f t="shared" si="13"/>
        <v>0</v>
      </c>
      <c r="L9" s="4"/>
      <c r="M9" s="4"/>
      <c r="N9" s="4"/>
      <c r="O9" s="4"/>
      <c r="P9" s="5">
        <f t="shared" si="14"/>
        <v>0</v>
      </c>
      <c r="Q9" s="4"/>
      <c r="R9" s="4"/>
      <c r="S9" s="4"/>
      <c r="T9" s="4">
        <v>1</v>
      </c>
      <c r="U9" s="5">
        <v>1</v>
      </c>
      <c r="V9" s="5">
        <f t="shared" si="16"/>
        <v>1</v>
      </c>
      <c r="W9" s="3" t="s">
        <v>40</v>
      </c>
      <c r="X9" s="7"/>
      <c r="Y9" s="7"/>
      <c r="Z9" s="7"/>
      <c r="AA9" s="7"/>
      <c r="AB9" s="8">
        <f t="shared" si="17"/>
        <v>0</v>
      </c>
      <c r="AC9" s="7"/>
      <c r="AD9" s="7"/>
      <c r="AE9" s="7"/>
      <c r="AF9" s="7"/>
      <c r="AG9" s="8">
        <f t="shared" si="18"/>
        <v>0</v>
      </c>
      <c r="AH9" s="7"/>
      <c r="AI9" s="7"/>
      <c r="AJ9" s="7"/>
      <c r="AK9" s="7"/>
      <c r="AL9" s="8">
        <f t="shared" si="19"/>
        <v>0</v>
      </c>
      <c r="AM9" s="7">
        <v>1</v>
      </c>
      <c r="AN9" s="7"/>
      <c r="AO9" s="7"/>
      <c r="AP9" s="7">
        <v>1</v>
      </c>
      <c r="AQ9" s="8">
        <f>SUM(AM9,AN9,AO9,AP9)</f>
        <v>2</v>
      </c>
      <c r="AR9" s="7">
        <v>1</v>
      </c>
      <c r="AS9" s="7"/>
      <c r="AT9" s="7"/>
      <c r="AU9" s="7"/>
      <c r="AV9" s="8">
        <f t="shared" si="21"/>
        <v>1</v>
      </c>
      <c r="AW9" s="9">
        <f t="shared" si="22"/>
        <v>4</v>
      </c>
      <c r="AX9" s="20">
        <v>34</v>
      </c>
      <c r="AY9" s="11">
        <f t="shared" si="23"/>
        <v>11.764705882352942</v>
      </c>
    </row>
    <row r="10" spans="1:51">
      <c r="A10" s="3" t="s">
        <v>41</v>
      </c>
      <c r="B10" s="4"/>
      <c r="C10" s="4"/>
      <c r="D10" s="4"/>
      <c r="E10" s="4"/>
      <c r="F10" s="5">
        <f t="shared" si="12"/>
        <v>0</v>
      </c>
      <c r="G10" s="4"/>
      <c r="H10" s="4"/>
      <c r="I10" s="4"/>
      <c r="J10" s="4"/>
      <c r="K10" s="5">
        <f t="shared" si="13"/>
        <v>0</v>
      </c>
      <c r="L10" s="4"/>
      <c r="M10" s="4"/>
      <c r="N10" s="4"/>
      <c r="O10" s="4"/>
      <c r="P10" s="5">
        <f t="shared" si="14"/>
        <v>0</v>
      </c>
      <c r="Q10" s="4"/>
      <c r="R10" s="4"/>
      <c r="S10" s="4"/>
      <c r="T10" s="4"/>
      <c r="U10" s="5">
        <f t="shared" si="15"/>
        <v>0</v>
      </c>
      <c r="V10" s="5">
        <f t="shared" si="16"/>
        <v>0</v>
      </c>
      <c r="W10" s="3" t="s">
        <v>41</v>
      </c>
      <c r="X10" s="7"/>
      <c r="Y10" s="7"/>
      <c r="Z10" s="7"/>
      <c r="AA10" s="7"/>
      <c r="AB10" s="8">
        <f t="shared" si="17"/>
        <v>0</v>
      </c>
      <c r="AC10" s="7"/>
      <c r="AD10" s="7"/>
      <c r="AE10" s="7"/>
      <c r="AF10" s="7"/>
      <c r="AG10" s="8">
        <f t="shared" si="18"/>
        <v>0</v>
      </c>
      <c r="AH10" s="7"/>
      <c r="AI10" s="7"/>
      <c r="AJ10" s="7"/>
      <c r="AK10" s="7"/>
      <c r="AL10" s="8">
        <f t="shared" si="19"/>
        <v>0</v>
      </c>
      <c r="AM10" s="7">
        <v>1</v>
      </c>
      <c r="AN10" s="7"/>
      <c r="AO10" s="7"/>
      <c r="AP10" s="7"/>
      <c r="AQ10" s="8">
        <f t="shared" si="20"/>
        <v>1</v>
      </c>
      <c r="AR10" s="7"/>
      <c r="AS10" s="7"/>
      <c r="AT10" s="7"/>
      <c r="AU10" s="7">
        <v>1</v>
      </c>
      <c r="AV10" s="8">
        <f t="shared" si="21"/>
        <v>1</v>
      </c>
      <c r="AW10" s="9">
        <f t="shared" si="22"/>
        <v>2</v>
      </c>
      <c r="AX10" s="20">
        <v>34</v>
      </c>
      <c r="AY10" s="11">
        <f t="shared" si="23"/>
        <v>5.882352941176471</v>
      </c>
    </row>
    <row r="11" spans="1:51">
      <c r="A11" s="3" t="s">
        <v>42</v>
      </c>
      <c r="B11" s="4"/>
      <c r="C11" s="4"/>
      <c r="D11" s="4"/>
      <c r="E11" s="4"/>
      <c r="F11" s="5">
        <f t="shared" si="12"/>
        <v>0</v>
      </c>
      <c r="G11" s="4"/>
      <c r="H11" s="4"/>
      <c r="I11" s="4"/>
      <c r="J11" s="4"/>
      <c r="K11" s="5">
        <f t="shared" si="13"/>
        <v>0</v>
      </c>
      <c r="L11" s="4"/>
      <c r="M11" s="4"/>
      <c r="N11" s="4"/>
      <c r="O11" s="4"/>
      <c r="P11" s="5">
        <f t="shared" si="14"/>
        <v>0</v>
      </c>
      <c r="Q11" s="4"/>
      <c r="R11" s="4"/>
      <c r="S11" s="4"/>
      <c r="T11" s="4"/>
      <c r="U11" s="5">
        <f t="shared" si="15"/>
        <v>0</v>
      </c>
      <c r="V11" s="5">
        <f t="shared" si="16"/>
        <v>0</v>
      </c>
      <c r="W11" s="3" t="s">
        <v>42</v>
      </c>
      <c r="X11" s="7"/>
      <c r="Y11" s="7"/>
      <c r="Z11" s="7"/>
      <c r="AA11" s="7"/>
      <c r="AB11" s="8">
        <f t="shared" si="17"/>
        <v>0</v>
      </c>
      <c r="AC11" s="7"/>
      <c r="AD11" s="7"/>
      <c r="AE11" s="7"/>
      <c r="AF11" s="7"/>
      <c r="AG11" s="8">
        <f t="shared" si="18"/>
        <v>0</v>
      </c>
      <c r="AH11" s="7"/>
      <c r="AI11" s="7"/>
      <c r="AJ11" s="7"/>
      <c r="AK11" s="7"/>
      <c r="AL11" s="8">
        <f t="shared" si="19"/>
        <v>0</v>
      </c>
      <c r="AM11" s="7"/>
      <c r="AN11" s="7"/>
      <c r="AO11" s="7"/>
      <c r="AP11" s="7"/>
      <c r="AQ11" s="8">
        <f t="shared" si="20"/>
        <v>0</v>
      </c>
      <c r="AR11" s="7"/>
      <c r="AS11" s="7"/>
      <c r="AT11" s="7"/>
      <c r="AU11" s="7">
        <v>1</v>
      </c>
      <c r="AV11" s="8">
        <f t="shared" si="21"/>
        <v>1</v>
      </c>
      <c r="AW11" s="9">
        <f t="shared" si="22"/>
        <v>1</v>
      </c>
      <c r="AX11" s="20">
        <v>34</v>
      </c>
      <c r="AY11" s="11">
        <f t="shared" si="23"/>
        <v>2.9411764705882355</v>
      </c>
    </row>
    <row r="12" spans="1:51" ht="24">
      <c r="A12" s="3" t="s">
        <v>17</v>
      </c>
      <c r="B12" s="4"/>
      <c r="C12" s="4"/>
      <c r="D12" s="4"/>
      <c r="E12" s="4"/>
      <c r="F12" s="5">
        <f t="shared" si="12"/>
        <v>0</v>
      </c>
      <c r="G12" s="4"/>
      <c r="H12" s="4"/>
      <c r="I12" s="4"/>
      <c r="J12" s="4"/>
      <c r="K12" s="5">
        <f t="shared" si="13"/>
        <v>0</v>
      </c>
      <c r="L12" s="4"/>
      <c r="M12" s="4"/>
      <c r="N12" s="4"/>
      <c r="O12" s="4"/>
      <c r="P12" s="5">
        <f t="shared" si="14"/>
        <v>0</v>
      </c>
      <c r="Q12" s="4"/>
      <c r="R12" s="4"/>
      <c r="S12" s="4"/>
      <c r="T12" s="4">
        <v>1</v>
      </c>
      <c r="U12" s="5">
        <f t="shared" si="15"/>
        <v>1</v>
      </c>
      <c r="V12" s="5">
        <f t="shared" si="16"/>
        <v>1</v>
      </c>
      <c r="W12" s="3" t="s">
        <v>17</v>
      </c>
      <c r="X12" s="7"/>
      <c r="Y12" s="7"/>
      <c r="Z12" s="7"/>
      <c r="AA12" s="7"/>
      <c r="AB12" s="8">
        <f t="shared" si="17"/>
        <v>0</v>
      </c>
      <c r="AC12" s="7"/>
      <c r="AD12" s="7"/>
      <c r="AE12" s="7"/>
      <c r="AF12" s="7"/>
      <c r="AG12" s="8">
        <f t="shared" si="18"/>
        <v>0</v>
      </c>
      <c r="AH12" s="7"/>
      <c r="AI12" s="7"/>
      <c r="AJ12" s="7"/>
      <c r="AK12" s="7">
        <v>1</v>
      </c>
      <c r="AL12" s="8">
        <f t="shared" si="19"/>
        <v>1</v>
      </c>
      <c r="AM12" s="7"/>
      <c r="AN12" s="7"/>
      <c r="AO12" s="7"/>
      <c r="AP12" s="7"/>
      <c r="AQ12" s="8">
        <f t="shared" si="20"/>
        <v>0</v>
      </c>
      <c r="AR12" s="7"/>
      <c r="AS12" s="7"/>
      <c r="AT12" s="7"/>
      <c r="AU12" s="7">
        <v>1</v>
      </c>
      <c r="AV12" s="8">
        <v>1</v>
      </c>
      <c r="AW12" s="9">
        <f t="shared" si="22"/>
        <v>3</v>
      </c>
      <c r="AX12" s="20">
        <v>34</v>
      </c>
      <c r="AY12" s="11">
        <f t="shared" si="23"/>
        <v>8.8235294117647065</v>
      </c>
    </row>
    <row r="13" spans="1:51" s="49" customFormat="1" ht="36">
      <c r="A13" s="37" t="s">
        <v>18</v>
      </c>
      <c r="B13" s="38"/>
      <c r="C13" s="38"/>
      <c r="D13" s="38"/>
      <c r="E13" s="38"/>
      <c r="F13" s="38">
        <f t="shared" si="12"/>
        <v>0</v>
      </c>
      <c r="G13" s="38"/>
      <c r="H13" s="38"/>
      <c r="I13" s="38"/>
      <c r="J13" s="38"/>
      <c r="K13" s="38">
        <f t="shared" si="13"/>
        <v>0</v>
      </c>
      <c r="L13" s="38"/>
      <c r="M13" s="38"/>
      <c r="N13" s="38"/>
      <c r="O13" s="38"/>
      <c r="P13" s="38">
        <f t="shared" si="14"/>
        <v>0</v>
      </c>
      <c r="Q13" s="38"/>
      <c r="R13" s="38"/>
      <c r="S13" s="38"/>
      <c r="T13" s="38"/>
      <c r="U13" s="38">
        <f>SUM(Q13,R13,S13,T13)</f>
        <v>0</v>
      </c>
      <c r="V13" s="38">
        <f t="shared" si="16"/>
        <v>0</v>
      </c>
      <c r="W13" s="37" t="s">
        <v>18</v>
      </c>
      <c r="X13" s="39"/>
      <c r="Y13" s="39"/>
      <c r="Z13" s="39"/>
      <c r="AA13" s="39"/>
      <c r="AB13" s="39">
        <f t="shared" si="17"/>
        <v>0</v>
      </c>
      <c r="AC13" s="39"/>
      <c r="AD13" s="39"/>
      <c r="AE13" s="39"/>
      <c r="AF13" s="39"/>
      <c r="AG13" s="39">
        <f t="shared" si="18"/>
        <v>0</v>
      </c>
      <c r="AH13" s="39"/>
      <c r="AI13" s="39"/>
      <c r="AJ13" s="39"/>
      <c r="AK13" s="39"/>
      <c r="AL13" s="39">
        <f t="shared" si="19"/>
        <v>0</v>
      </c>
      <c r="AM13" s="39"/>
      <c r="AN13" s="39"/>
      <c r="AO13" s="39"/>
      <c r="AP13" s="39"/>
      <c r="AQ13" s="39">
        <f t="shared" si="20"/>
        <v>0</v>
      </c>
      <c r="AR13" s="39"/>
      <c r="AS13" s="39"/>
      <c r="AT13" s="39"/>
      <c r="AU13" s="39">
        <v>1</v>
      </c>
      <c r="AV13" s="8">
        <f t="shared" si="21"/>
        <v>1</v>
      </c>
      <c r="AW13" s="9">
        <f t="shared" si="22"/>
        <v>1</v>
      </c>
      <c r="AX13" s="40">
        <v>34</v>
      </c>
      <c r="AY13" s="41">
        <f t="shared" si="23"/>
        <v>2.9411764705882355</v>
      </c>
    </row>
    <row r="14" spans="1:51">
      <c r="A14" s="3" t="s">
        <v>19</v>
      </c>
      <c r="B14" s="4"/>
      <c r="C14" s="4"/>
      <c r="D14" s="4"/>
      <c r="E14" s="4"/>
      <c r="F14" s="5">
        <f t="shared" si="12"/>
        <v>0</v>
      </c>
      <c r="G14" s="4"/>
      <c r="H14" s="4"/>
      <c r="I14" s="4"/>
      <c r="J14" s="4"/>
      <c r="K14" s="5">
        <f t="shared" si="13"/>
        <v>0</v>
      </c>
      <c r="L14" s="4"/>
      <c r="M14" s="4"/>
      <c r="N14" s="4"/>
      <c r="O14" s="4"/>
      <c r="P14" s="5">
        <f t="shared" si="14"/>
        <v>0</v>
      </c>
      <c r="Q14" s="4"/>
      <c r="R14" s="4"/>
      <c r="S14" s="4"/>
      <c r="T14" s="4"/>
      <c r="U14" s="5">
        <f>SUM(Q14,R14,S14,T14)</f>
        <v>0</v>
      </c>
      <c r="V14" s="5">
        <f t="shared" si="16"/>
        <v>0</v>
      </c>
      <c r="W14" s="3" t="s">
        <v>19</v>
      </c>
      <c r="X14" s="7"/>
      <c r="Y14" s="7"/>
      <c r="Z14" s="7"/>
      <c r="AA14" s="7"/>
      <c r="AB14" s="8">
        <f t="shared" si="17"/>
        <v>0</v>
      </c>
      <c r="AC14" s="7"/>
      <c r="AD14" s="7"/>
      <c r="AE14" s="7"/>
      <c r="AF14" s="7"/>
      <c r="AG14" s="8">
        <f t="shared" si="18"/>
        <v>0</v>
      </c>
      <c r="AH14" s="7"/>
      <c r="AI14" s="7"/>
      <c r="AJ14" s="7"/>
      <c r="AK14" s="7"/>
      <c r="AL14" s="8">
        <f t="shared" si="19"/>
        <v>0</v>
      </c>
      <c r="AM14" s="7"/>
      <c r="AN14" s="7"/>
      <c r="AO14" s="7"/>
      <c r="AP14" s="7"/>
      <c r="AQ14" s="8">
        <f t="shared" si="20"/>
        <v>0</v>
      </c>
      <c r="AR14" s="7"/>
      <c r="AS14" s="7"/>
      <c r="AT14" s="7"/>
      <c r="AU14" s="7">
        <v>1</v>
      </c>
      <c r="AV14" s="8">
        <v>1</v>
      </c>
      <c r="AW14" s="9">
        <f t="shared" si="22"/>
        <v>1</v>
      </c>
      <c r="AX14" s="20">
        <v>34</v>
      </c>
      <c r="AY14" s="11">
        <f t="shared" si="23"/>
        <v>2.9411764705882355</v>
      </c>
    </row>
    <row r="15" spans="1:51" ht="36">
      <c r="A15" s="3" t="s">
        <v>20</v>
      </c>
      <c r="B15" s="4"/>
      <c r="C15" s="4"/>
      <c r="D15" s="4"/>
      <c r="E15" s="4"/>
      <c r="F15" s="5">
        <f t="shared" si="12"/>
        <v>0</v>
      </c>
      <c r="G15" s="4"/>
      <c r="H15" s="4"/>
      <c r="I15" s="4"/>
      <c r="J15" s="4"/>
      <c r="K15" s="5">
        <f t="shared" si="13"/>
        <v>0</v>
      </c>
      <c r="L15" s="4"/>
      <c r="M15" s="4"/>
      <c r="N15" s="4"/>
      <c r="O15" s="4"/>
      <c r="P15" s="5">
        <f t="shared" si="14"/>
        <v>0</v>
      </c>
      <c r="Q15" s="4"/>
      <c r="R15" s="4"/>
      <c r="S15" s="4"/>
      <c r="T15" s="4"/>
      <c r="U15" s="5">
        <f>SUM(Q15,R15,S15,T15)</f>
        <v>0</v>
      </c>
      <c r="V15" s="5">
        <f t="shared" si="16"/>
        <v>0</v>
      </c>
      <c r="W15" s="3" t="s">
        <v>20</v>
      </c>
      <c r="X15" s="7"/>
      <c r="Y15" s="7"/>
      <c r="Z15" s="7"/>
      <c r="AA15" s="7"/>
      <c r="AB15" s="8">
        <f t="shared" si="17"/>
        <v>0</v>
      </c>
      <c r="AC15" s="7"/>
      <c r="AD15" s="7"/>
      <c r="AE15" s="7"/>
      <c r="AF15" s="7"/>
      <c r="AG15" s="8">
        <f t="shared" si="18"/>
        <v>0</v>
      </c>
      <c r="AH15" s="7"/>
      <c r="AI15" s="7"/>
      <c r="AJ15" s="7"/>
      <c r="AK15" s="7"/>
      <c r="AL15" s="8">
        <f t="shared" si="19"/>
        <v>0</v>
      </c>
      <c r="AM15" s="7"/>
      <c r="AN15" s="7"/>
      <c r="AO15" s="7"/>
      <c r="AP15" s="7"/>
      <c r="AQ15" s="8">
        <f t="shared" si="20"/>
        <v>0</v>
      </c>
      <c r="AR15" s="7"/>
      <c r="AS15" s="7"/>
      <c r="AT15" s="7"/>
      <c r="AU15" s="7">
        <v>1</v>
      </c>
      <c r="AV15" s="8">
        <v>1</v>
      </c>
      <c r="AW15" s="9">
        <f t="shared" si="22"/>
        <v>1</v>
      </c>
      <c r="AX15" s="20">
        <v>68</v>
      </c>
      <c r="AY15" s="11">
        <f>AW15*AX14102/AX15</f>
        <v>0</v>
      </c>
    </row>
    <row r="16" spans="1:51">
      <c r="A16" s="3" t="s">
        <v>21</v>
      </c>
      <c r="B16" s="12"/>
      <c r="C16" s="12"/>
      <c r="D16" s="12"/>
      <c r="E16" s="12">
        <v>1</v>
      </c>
      <c r="F16" s="5">
        <f t="shared" si="12"/>
        <v>1</v>
      </c>
      <c r="G16" s="12"/>
      <c r="H16" s="12"/>
      <c r="I16" s="12"/>
      <c r="J16" s="12"/>
      <c r="K16" s="5">
        <f t="shared" si="13"/>
        <v>0</v>
      </c>
      <c r="L16" s="12"/>
      <c r="M16" s="12"/>
      <c r="N16" s="12"/>
      <c r="O16" s="12"/>
      <c r="P16" s="5">
        <f t="shared" si="14"/>
        <v>0</v>
      </c>
      <c r="Q16" s="12"/>
      <c r="R16" s="12"/>
      <c r="S16" s="12"/>
      <c r="T16" s="12">
        <v>1</v>
      </c>
      <c r="U16" s="5">
        <f t="shared" ref="U16:U17" si="24">SUM(Q16,R16,S16,T16)</f>
        <v>1</v>
      </c>
      <c r="V16" s="5">
        <f t="shared" si="16"/>
        <v>2</v>
      </c>
      <c r="W16" s="3" t="s">
        <v>21</v>
      </c>
      <c r="X16" s="12"/>
      <c r="Y16" s="12"/>
      <c r="Z16" s="12"/>
      <c r="AA16" s="12"/>
      <c r="AB16" s="8">
        <f t="shared" si="17"/>
        <v>0</v>
      </c>
      <c r="AC16" s="12"/>
      <c r="AD16" s="12"/>
      <c r="AE16" s="12"/>
      <c r="AF16" s="12"/>
      <c r="AG16" s="8">
        <f t="shared" si="18"/>
        <v>0</v>
      </c>
      <c r="AH16" s="12"/>
      <c r="AI16" s="12"/>
      <c r="AJ16" s="12"/>
      <c r="AK16" s="12">
        <v>1</v>
      </c>
      <c r="AL16" s="8">
        <f t="shared" si="19"/>
        <v>1</v>
      </c>
      <c r="AM16" s="12"/>
      <c r="AN16" s="12"/>
      <c r="AO16" s="12"/>
      <c r="AP16" s="12"/>
      <c r="AQ16" s="8">
        <f t="shared" si="20"/>
        <v>0</v>
      </c>
      <c r="AR16" s="12"/>
      <c r="AS16" s="12"/>
      <c r="AT16" s="12"/>
      <c r="AU16" s="12">
        <v>1</v>
      </c>
      <c r="AV16" s="8">
        <v>1</v>
      </c>
      <c r="AW16" s="9">
        <f t="shared" si="22"/>
        <v>4</v>
      </c>
      <c r="AX16" s="20">
        <v>68</v>
      </c>
      <c r="AY16" s="11">
        <f>AW16*AX14103/AX16</f>
        <v>0</v>
      </c>
    </row>
    <row r="17" spans="1:51" ht="36">
      <c r="A17" s="3" t="s">
        <v>22</v>
      </c>
      <c r="B17" s="12"/>
      <c r="C17" s="12"/>
      <c r="D17" s="12"/>
      <c r="E17" s="12"/>
      <c r="F17" s="5">
        <f t="shared" si="12"/>
        <v>0</v>
      </c>
      <c r="G17" s="12"/>
      <c r="H17" s="12"/>
      <c r="I17" s="12"/>
      <c r="J17" s="12"/>
      <c r="K17" s="5">
        <f t="shared" si="13"/>
        <v>0</v>
      </c>
      <c r="L17" s="12"/>
      <c r="M17" s="12"/>
      <c r="N17" s="12"/>
      <c r="O17" s="12"/>
      <c r="P17" s="5">
        <f t="shared" si="14"/>
        <v>0</v>
      </c>
      <c r="Q17" s="12"/>
      <c r="R17" s="12"/>
      <c r="S17" s="12"/>
      <c r="T17" s="12"/>
      <c r="U17" s="5">
        <f t="shared" si="24"/>
        <v>0</v>
      </c>
      <c r="V17" s="5">
        <f t="shared" si="16"/>
        <v>0</v>
      </c>
      <c r="W17" s="3" t="s">
        <v>22</v>
      </c>
      <c r="X17" s="12"/>
      <c r="Y17" s="12"/>
      <c r="Z17" s="12"/>
      <c r="AA17" s="12"/>
      <c r="AB17" s="8">
        <f t="shared" si="17"/>
        <v>0</v>
      </c>
      <c r="AC17" s="12"/>
      <c r="AD17" s="12"/>
      <c r="AE17" s="12"/>
      <c r="AF17" s="12"/>
      <c r="AG17" s="8">
        <f t="shared" si="18"/>
        <v>0</v>
      </c>
      <c r="AH17" s="12"/>
      <c r="AI17" s="12"/>
      <c r="AJ17" s="12"/>
      <c r="AK17" s="12"/>
      <c r="AL17" s="8">
        <f t="shared" si="19"/>
        <v>0</v>
      </c>
      <c r="AM17" s="12"/>
      <c r="AN17" s="12"/>
      <c r="AO17" s="12"/>
      <c r="AP17" s="12"/>
      <c r="AQ17" s="8">
        <f t="shared" si="20"/>
        <v>0</v>
      </c>
      <c r="AR17" s="12"/>
      <c r="AS17" s="12"/>
      <c r="AT17" s="12"/>
      <c r="AU17" s="12">
        <v>1</v>
      </c>
      <c r="AV17" s="8">
        <v>1</v>
      </c>
      <c r="AW17" s="9">
        <f t="shared" si="22"/>
        <v>1</v>
      </c>
      <c r="AX17" s="20">
        <v>34</v>
      </c>
      <c r="AY17" s="11">
        <f>AW17*AX14104/AX17</f>
        <v>0</v>
      </c>
    </row>
    <row r="18" spans="1:51" ht="24.75">
      <c r="A18" s="43" t="s">
        <v>43</v>
      </c>
      <c r="B18" s="12"/>
      <c r="C18" s="12"/>
      <c r="D18" s="12"/>
      <c r="E18" s="12"/>
      <c r="F18" s="5">
        <f t="shared" si="12"/>
        <v>0</v>
      </c>
      <c r="G18" s="12"/>
      <c r="H18" s="12"/>
      <c r="I18" s="12"/>
      <c r="J18" s="12"/>
      <c r="K18" s="5">
        <f t="shared" si="13"/>
        <v>0</v>
      </c>
      <c r="L18" s="12"/>
      <c r="M18" s="12"/>
      <c r="N18" s="12"/>
      <c r="O18" s="12"/>
      <c r="P18" s="5">
        <f t="shared" si="14"/>
        <v>0</v>
      </c>
      <c r="Q18" s="12"/>
      <c r="R18" s="12"/>
      <c r="S18" s="12"/>
      <c r="T18" s="12"/>
      <c r="U18" s="5">
        <f t="shared" ref="U18" si="25">SUM(Q18,R18,S18,T18)</f>
        <v>0</v>
      </c>
      <c r="V18" s="5">
        <f t="shared" si="16"/>
        <v>0</v>
      </c>
      <c r="W18" s="43" t="s">
        <v>43</v>
      </c>
      <c r="X18" s="12"/>
      <c r="Y18" s="12"/>
      <c r="Z18" s="12"/>
      <c r="AA18" s="12"/>
      <c r="AB18" s="8">
        <f t="shared" si="17"/>
        <v>0</v>
      </c>
      <c r="AC18" s="12"/>
      <c r="AD18" s="12"/>
      <c r="AE18" s="12"/>
      <c r="AF18" s="12"/>
      <c r="AG18" s="8">
        <f t="shared" si="18"/>
        <v>0</v>
      </c>
      <c r="AH18" s="12"/>
      <c r="AI18" s="12"/>
      <c r="AJ18" s="12"/>
      <c r="AK18" s="12"/>
      <c r="AL18" s="8">
        <f t="shared" si="19"/>
        <v>0</v>
      </c>
      <c r="AM18" s="12">
        <v>1</v>
      </c>
      <c r="AN18" s="12"/>
      <c r="AO18" s="12"/>
      <c r="AP18" s="12"/>
      <c r="AQ18" s="8">
        <f t="shared" si="20"/>
        <v>1</v>
      </c>
      <c r="AR18" s="12"/>
      <c r="AS18" s="12"/>
      <c r="AT18" s="12"/>
      <c r="AU18" s="12"/>
      <c r="AV18" s="8">
        <v>1</v>
      </c>
      <c r="AW18" s="9">
        <f t="shared" si="22"/>
        <v>2</v>
      </c>
      <c r="AX18" s="20">
        <v>34</v>
      </c>
      <c r="AY18" s="11">
        <f>AW18*AX14105/AX18</f>
        <v>0</v>
      </c>
    </row>
    <row r="19" spans="1:51">
      <c r="AW19" s="53">
        <f>SUM(AW4:AW18)</f>
        <v>55</v>
      </c>
      <c r="AX19">
        <f>SUM(AX4:AX18)</f>
        <v>1020</v>
      </c>
      <c r="AY19" s="54">
        <f>AW19*100/AX19</f>
        <v>5.3921568627450984</v>
      </c>
    </row>
  </sheetData>
  <mergeCells count="12">
    <mergeCell ref="AH1:AL1"/>
    <mergeCell ref="AM1:AQ1"/>
    <mergeCell ref="AR1:AV1"/>
    <mergeCell ref="AW1:AY1"/>
    <mergeCell ref="A3:V3"/>
    <mergeCell ref="W3:AY3"/>
    <mergeCell ref="B1:F1"/>
    <mergeCell ref="G1:K1"/>
    <mergeCell ref="L1:P1"/>
    <mergeCell ref="Q1:U1"/>
    <mergeCell ref="X1:AB1"/>
    <mergeCell ref="AC1:A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21"/>
  <sheetViews>
    <sheetView tabSelected="1" topLeftCell="AJ10" workbookViewId="0">
      <selection activeCell="AY12" sqref="AY12"/>
    </sheetView>
  </sheetViews>
  <sheetFormatPr defaultRowHeight="15"/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14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05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5.75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46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ht="24">
      <c r="A4" s="3" t="s">
        <v>13</v>
      </c>
      <c r="B4" s="5"/>
      <c r="C4" s="5"/>
      <c r="D4" s="5"/>
      <c r="E4" s="5">
        <v>1</v>
      </c>
      <c r="F4" s="5">
        <f>SUM(B4,C4,D4,E4)</f>
        <v>1</v>
      </c>
      <c r="G4" s="5"/>
      <c r="H4" s="5"/>
      <c r="I4" s="5"/>
      <c r="J4" s="5"/>
      <c r="K4" s="5">
        <f>SUM(G4,H4,I4,J4)</f>
        <v>0</v>
      </c>
      <c r="L4" s="5"/>
      <c r="M4" s="5"/>
      <c r="N4" s="5"/>
      <c r="O4" s="5">
        <v>1</v>
      </c>
      <c r="P4" s="5">
        <f>SUM(L4,M4,N4,O4)</f>
        <v>1</v>
      </c>
      <c r="Q4" s="5"/>
      <c r="R4" s="5"/>
      <c r="S4" s="5"/>
      <c r="T4" s="5">
        <v>1</v>
      </c>
      <c r="U4" s="5">
        <f>SUM(Q4,R4,S4,T4)</f>
        <v>1</v>
      </c>
      <c r="V4" s="5">
        <f>SUM(F4,K4,P4,U4)</f>
        <v>3</v>
      </c>
      <c r="W4" s="3" t="s">
        <v>13</v>
      </c>
      <c r="X4" s="8"/>
      <c r="Y4" s="8"/>
      <c r="Z4" s="8"/>
      <c r="AA4" s="8">
        <v>1</v>
      </c>
      <c r="AB4" s="8">
        <f>SUM(X4,Y4,Z4,AA4)</f>
        <v>1</v>
      </c>
      <c r="AC4" s="8"/>
      <c r="AD4" s="8"/>
      <c r="AE4" s="8"/>
      <c r="AF4" s="8"/>
      <c r="AG4" s="8">
        <f>SUM(AC4,AD4,AE4,AF4)</f>
        <v>0</v>
      </c>
      <c r="AH4" s="8"/>
      <c r="AI4" s="8"/>
      <c r="AJ4" s="8"/>
      <c r="AK4" s="8"/>
      <c r="AL4" s="8">
        <f>SUM(AH4,AI4,AJ4,AK4)</f>
        <v>0</v>
      </c>
      <c r="AM4" s="8">
        <v>1</v>
      </c>
      <c r="AN4" s="8"/>
      <c r="AO4" s="8"/>
      <c r="AP4" s="8"/>
      <c r="AQ4" s="8">
        <f>SUM(AM4,AN4,AO4,AP4)</f>
        <v>1</v>
      </c>
      <c r="AR4" s="8"/>
      <c r="AS4" s="8"/>
      <c r="AT4" s="8"/>
      <c r="AU4" s="19">
        <v>1</v>
      </c>
      <c r="AV4" s="8">
        <f>SUM(AR4,AS4,AT4,AU4)</f>
        <v>1</v>
      </c>
      <c r="AW4" s="9">
        <f>SUM(V4,AB4,AG4,AL4,AQ4,AV4)</f>
        <v>6</v>
      </c>
      <c r="AX4" s="20">
        <v>136</v>
      </c>
      <c r="AY4" s="11" t="e">
        <f>AZ6AY17*100/AX4</f>
        <v>#NAME?</v>
      </c>
    </row>
    <row r="5" spans="1:51" ht="24">
      <c r="A5" s="3" t="s">
        <v>37</v>
      </c>
      <c r="B5" s="4"/>
      <c r="C5" s="4"/>
      <c r="D5" s="4"/>
      <c r="E5" s="4"/>
      <c r="F5" s="5">
        <f t="shared" ref="F5" si="0">SUM(B5,C5,D5,E5)</f>
        <v>0</v>
      </c>
      <c r="G5" s="4"/>
      <c r="H5" s="4"/>
      <c r="I5" s="4"/>
      <c r="J5" s="4"/>
      <c r="K5" s="5">
        <f t="shared" ref="K5" si="1">SUM(G5,H5,I5,J5)</f>
        <v>0</v>
      </c>
      <c r="L5" s="4"/>
      <c r="M5" s="4"/>
      <c r="N5" s="4"/>
      <c r="O5" s="4">
        <v>1</v>
      </c>
      <c r="P5" s="5">
        <f t="shared" ref="P5" si="2">SUM(L5,M5,N5,O5)</f>
        <v>1</v>
      </c>
      <c r="Q5" s="4"/>
      <c r="R5" s="4"/>
      <c r="S5" s="4"/>
      <c r="T5" s="4">
        <v>1</v>
      </c>
      <c r="U5" s="5">
        <f t="shared" ref="U5" si="3">SUM(Q5,R5,S5,T5)</f>
        <v>1</v>
      </c>
      <c r="V5" s="5">
        <f t="shared" ref="V5" si="4">SUM(F5,K5,P5,U5)</f>
        <v>2</v>
      </c>
      <c r="W5" s="3" t="s">
        <v>37</v>
      </c>
      <c r="X5" s="7"/>
      <c r="Y5" s="7"/>
      <c r="Z5" s="7"/>
      <c r="AA5" s="7"/>
      <c r="AB5" s="8">
        <f t="shared" ref="AB5" si="5">SUM(X5,Y5,Z5,AA5)</f>
        <v>0</v>
      </c>
      <c r="AC5" s="7"/>
      <c r="AD5" s="7"/>
      <c r="AE5" s="7"/>
      <c r="AF5" s="7"/>
      <c r="AG5" s="8">
        <f t="shared" ref="AG5" si="6">SUM(AC5,AD5,AE5,AF5)</f>
        <v>0</v>
      </c>
      <c r="AH5" s="7"/>
      <c r="AI5" s="7"/>
      <c r="AJ5" s="7"/>
      <c r="AK5" s="7">
        <v>1</v>
      </c>
      <c r="AL5" s="8">
        <f t="shared" ref="AL5" si="7">SUM(AH5,AI5,AJ5,AK5)</f>
        <v>1</v>
      </c>
      <c r="AM5" s="7"/>
      <c r="AN5" s="7"/>
      <c r="AO5" s="7"/>
      <c r="AP5" s="7"/>
      <c r="AQ5" s="8">
        <f t="shared" ref="AQ5" si="8">SUM(AM5,AN5,AO5,AP5)</f>
        <v>0</v>
      </c>
      <c r="AR5" s="7"/>
      <c r="AS5" s="7"/>
      <c r="AT5" s="7"/>
      <c r="AU5" s="7">
        <v>1</v>
      </c>
      <c r="AV5" s="8">
        <f t="shared" ref="AV5" si="9">SUM(AR5,AS5,AT5,AU5)</f>
        <v>1</v>
      </c>
      <c r="AW5" s="9">
        <f t="shared" ref="AW5" si="10">SUM(V5,AB5,AG5,AL5,AQ5,AV5)</f>
        <v>4</v>
      </c>
      <c r="AX5" s="20">
        <v>68</v>
      </c>
      <c r="AY5" s="11">
        <f t="shared" ref="AY5:AY21" si="11">AW5*100/AX5</f>
        <v>5.882352941176471</v>
      </c>
    </row>
    <row r="6" spans="1:51" ht="48">
      <c r="A6" s="3" t="s">
        <v>31</v>
      </c>
      <c r="B6" s="21"/>
      <c r="C6" s="21"/>
      <c r="D6" s="21"/>
      <c r="E6" s="21">
        <v>1</v>
      </c>
      <c r="F6" s="5">
        <f t="shared" ref="F6:F20" si="12">SUM(B6,C6,D6,E6)</f>
        <v>1</v>
      </c>
      <c r="G6" s="21"/>
      <c r="H6" s="21"/>
      <c r="I6" s="21"/>
      <c r="J6" s="21">
        <v>1</v>
      </c>
      <c r="K6" s="5">
        <v>1</v>
      </c>
      <c r="L6" s="21"/>
      <c r="M6" s="21"/>
      <c r="N6" s="21"/>
      <c r="O6" s="21">
        <v>2</v>
      </c>
      <c r="P6" s="5">
        <f t="shared" ref="P6:P20" si="13">SUM(L6,M6,N6,O6)</f>
        <v>2</v>
      </c>
      <c r="Q6" s="21"/>
      <c r="R6" s="21"/>
      <c r="S6" s="21"/>
      <c r="T6" s="21">
        <v>1</v>
      </c>
      <c r="U6" s="5">
        <f t="shared" ref="U6:U13" si="14">SUM(Q6,R6,S6,T6)</f>
        <v>1</v>
      </c>
      <c r="V6" s="5">
        <f t="shared" ref="V6:V20" si="15">SUM(F6,K6,P6,U6)</f>
        <v>5</v>
      </c>
      <c r="W6" s="3" t="s">
        <v>31</v>
      </c>
      <c r="X6" s="22"/>
      <c r="Y6" s="22"/>
      <c r="Z6" s="22"/>
      <c r="AA6" s="22">
        <v>1</v>
      </c>
      <c r="AB6" s="8">
        <f t="shared" ref="AB6:AB20" si="16">SUM(X6,Y6,Z6,AA6)</f>
        <v>1</v>
      </c>
      <c r="AC6" s="22"/>
      <c r="AD6" s="22"/>
      <c r="AE6" s="22"/>
      <c r="AF6" s="22">
        <v>1</v>
      </c>
      <c r="AG6" s="8">
        <f t="shared" ref="AG6:AG20" si="17">SUM(AC6,AD6,AE6,AF6)</f>
        <v>1</v>
      </c>
      <c r="AH6" s="22"/>
      <c r="AI6" s="22"/>
      <c r="AJ6" s="22"/>
      <c r="AK6" s="22">
        <v>1</v>
      </c>
      <c r="AL6" s="8">
        <f t="shared" ref="AL6:AL20" si="18">SUM(AH6,AI6,AJ6,AK6)</f>
        <v>1</v>
      </c>
      <c r="AM6" s="22">
        <v>1</v>
      </c>
      <c r="AN6" s="22"/>
      <c r="AO6" s="22"/>
      <c r="AP6" s="22">
        <v>1</v>
      </c>
      <c r="AQ6" s="8">
        <f t="shared" ref="AQ6:AQ20" si="19">SUM(AM6,AN6,AO6,AP6)</f>
        <v>2</v>
      </c>
      <c r="AR6" s="22"/>
      <c r="AS6" s="22"/>
      <c r="AT6" s="22"/>
      <c r="AU6" s="22">
        <v>1</v>
      </c>
      <c r="AV6" s="8">
        <f t="shared" ref="AV6:AV15" si="20">SUM(AR6,AS6,AT6,AU6)</f>
        <v>1</v>
      </c>
      <c r="AW6" s="9">
        <f t="shared" ref="AW6:AW20" si="21">SUM(V6,AB6,AG6,AL6,AQ6,AV6)</f>
        <v>11</v>
      </c>
      <c r="AX6" s="20">
        <v>102</v>
      </c>
      <c r="AY6" s="11">
        <f t="shared" si="11"/>
        <v>10.784313725490197</v>
      </c>
    </row>
    <row r="7" spans="1:51">
      <c r="A7" s="3" t="s">
        <v>47</v>
      </c>
      <c r="B7" s="21"/>
      <c r="C7" s="21"/>
      <c r="D7" s="21"/>
      <c r="E7" s="21"/>
      <c r="F7" s="5">
        <f t="shared" si="12"/>
        <v>0</v>
      </c>
      <c r="G7" s="21"/>
      <c r="H7" s="21"/>
      <c r="I7" s="21"/>
      <c r="J7" s="21"/>
      <c r="K7" s="5">
        <f t="shared" ref="K6:K20" si="22">SUM(G7,H7,I7,J7)</f>
        <v>0</v>
      </c>
      <c r="L7" s="21"/>
      <c r="M7" s="21"/>
      <c r="N7" s="21"/>
      <c r="O7" s="21"/>
      <c r="P7" s="5">
        <f t="shared" si="13"/>
        <v>0</v>
      </c>
      <c r="Q7" s="21"/>
      <c r="R7" s="21"/>
      <c r="S7" s="21"/>
      <c r="T7" s="21">
        <v>1</v>
      </c>
      <c r="U7" s="5">
        <f t="shared" si="14"/>
        <v>1</v>
      </c>
      <c r="V7" s="5">
        <f t="shared" si="15"/>
        <v>1</v>
      </c>
      <c r="W7" s="3" t="s">
        <v>47</v>
      </c>
      <c r="X7" s="22"/>
      <c r="Y7" s="22"/>
      <c r="Z7" s="22"/>
      <c r="AA7" s="22"/>
      <c r="AB7" s="8">
        <f t="shared" si="16"/>
        <v>0</v>
      </c>
      <c r="AC7" s="22"/>
      <c r="AD7" s="22"/>
      <c r="AE7" s="22"/>
      <c r="AF7" s="22"/>
      <c r="AG7" s="8">
        <f t="shared" si="17"/>
        <v>0</v>
      </c>
      <c r="AH7" s="22"/>
      <c r="AI7" s="22"/>
      <c r="AJ7" s="22"/>
      <c r="AK7" s="22"/>
      <c r="AL7" s="8">
        <f t="shared" si="18"/>
        <v>0</v>
      </c>
      <c r="AM7" s="22">
        <v>1</v>
      </c>
      <c r="AN7" s="22"/>
      <c r="AO7" s="22"/>
      <c r="AP7" s="22"/>
      <c r="AQ7" s="8">
        <f t="shared" si="19"/>
        <v>1</v>
      </c>
      <c r="AR7" s="22"/>
      <c r="AS7" s="22"/>
      <c r="AT7" s="22"/>
      <c r="AU7" s="22"/>
      <c r="AV7" s="8">
        <v>1</v>
      </c>
      <c r="AW7" s="9">
        <f t="shared" si="21"/>
        <v>3</v>
      </c>
      <c r="AX7" s="20">
        <v>102</v>
      </c>
      <c r="AY7" s="11">
        <f t="shared" si="11"/>
        <v>2.9411764705882355</v>
      </c>
    </row>
    <row r="8" spans="1:51">
      <c r="A8" s="3" t="s">
        <v>48</v>
      </c>
      <c r="B8" s="4"/>
      <c r="C8" s="4"/>
      <c r="D8" s="4"/>
      <c r="E8" s="4"/>
      <c r="F8" s="5">
        <f t="shared" si="12"/>
        <v>0</v>
      </c>
      <c r="G8" s="4"/>
      <c r="H8" s="4"/>
      <c r="I8" s="4"/>
      <c r="J8" s="4"/>
      <c r="K8" s="5">
        <f t="shared" si="22"/>
        <v>0</v>
      </c>
      <c r="L8" s="4"/>
      <c r="M8" s="4"/>
      <c r="N8" s="4"/>
      <c r="O8" s="4"/>
      <c r="P8" s="5">
        <f t="shared" si="13"/>
        <v>0</v>
      </c>
      <c r="Q8" s="4"/>
      <c r="R8" s="4"/>
      <c r="S8" s="4"/>
      <c r="T8" s="4"/>
      <c r="U8" s="5">
        <f t="shared" si="14"/>
        <v>0</v>
      </c>
      <c r="V8" s="5">
        <f t="shared" si="15"/>
        <v>0</v>
      </c>
      <c r="W8" s="3" t="s">
        <v>48</v>
      </c>
      <c r="X8" s="7"/>
      <c r="Y8" s="7"/>
      <c r="Z8" s="7"/>
      <c r="AA8" s="7"/>
      <c r="AB8" s="8">
        <f t="shared" si="16"/>
        <v>0</v>
      </c>
      <c r="AC8" s="7"/>
      <c r="AD8" s="7"/>
      <c r="AE8" s="7"/>
      <c r="AF8" s="7"/>
      <c r="AG8" s="8">
        <f t="shared" si="17"/>
        <v>0</v>
      </c>
      <c r="AH8" s="7"/>
      <c r="AI8" s="7"/>
      <c r="AJ8" s="7"/>
      <c r="AK8" s="7"/>
      <c r="AL8" s="8">
        <f t="shared" si="18"/>
        <v>0</v>
      </c>
      <c r="AM8" s="7"/>
      <c r="AN8" s="7"/>
      <c r="AO8" s="7"/>
      <c r="AP8" s="7">
        <v>1</v>
      </c>
      <c r="AQ8" s="8">
        <f t="shared" si="19"/>
        <v>1</v>
      </c>
      <c r="AR8" s="7"/>
      <c r="AS8" s="7"/>
      <c r="AT8" s="7"/>
      <c r="AU8" s="7">
        <v>1</v>
      </c>
      <c r="AV8" s="8">
        <f t="shared" si="20"/>
        <v>1</v>
      </c>
      <c r="AW8" s="9">
        <f t="shared" si="21"/>
        <v>2</v>
      </c>
      <c r="AX8" s="20">
        <v>68</v>
      </c>
      <c r="AY8" s="11">
        <f t="shared" si="11"/>
        <v>2.9411764705882355</v>
      </c>
    </row>
    <row r="9" spans="1:51" ht="24">
      <c r="A9" s="3" t="s">
        <v>50</v>
      </c>
      <c r="B9" s="4"/>
      <c r="C9" s="4"/>
      <c r="D9" s="4"/>
      <c r="E9" s="4"/>
      <c r="F9" s="5">
        <f t="shared" si="12"/>
        <v>0</v>
      </c>
      <c r="G9" s="4"/>
      <c r="H9" s="4"/>
      <c r="I9" s="4"/>
      <c r="J9" s="4"/>
      <c r="K9" s="5">
        <f t="shared" si="22"/>
        <v>0</v>
      </c>
      <c r="L9" s="4"/>
      <c r="M9" s="4"/>
      <c r="N9" s="4"/>
      <c r="O9" s="4"/>
      <c r="P9" s="5">
        <f t="shared" si="13"/>
        <v>0</v>
      </c>
      <c r="Q9" s="4"/>
      <c r="R9" s="4"/>
      <c r="S9" s="4"/>
      <c r="T9" s="4">
        <v>1</v>
      </c>
      <c r="U9" s="5">
        <f t="shared" si="14"/>
        <v>1</v>
      </c>
      <c r="V9" s="5">
        <f t="shared" si="15"/>
        <v>1</v>
      </c>
      <c r="W9" s="3" t="s">
        <v>50</v>
      </c>
      <c r="X9" s="7"/>
      <c r="Y9" s="7"/>
      <c r="Z9" s="7"/>
      <c r="AA9" s="7"/>
      <c r="AB9" s="8">
        <f t="shared" si="16"/>
        <v>0</v>
      </c>
      <c r="AC9" s="7"/>
      <c r="AD9" s="7"/>
      <c r="AE9" s="7"/>
      <c r="AF9" s="7">
        <v>1</v>
      </c>
      <c r="AG9" s="8">
        <f t="shared" si="17"/>
        <v>1</v>
      </c>
      <c r="AH9" s="7"/>
      <c r="AI9" s="7"/>
      <c r="AJ9" s="7"/>
      <c r="AK9" s="7"/>
      <c r="AL9" s="8">
        <f t="shared" si="18"/>
        <v>0</v>
      </c>
      <c r="AM9" s="7"/>
      <c r="AN9" s="7"/>
      <c r="AO9" s="7"/>
      <c r="AP9" s="7"/>
      <c r="AQ9" s="8">
        <f t="shared" si="19"/>
        <v>0</v>
      </c>
      <c r="AR9" s="7"/>
      <c r="AS9" s="7"/>
      <c r="AT9" s="7"/>
      <c r="AU9" s="7">
        <v>1</v>
      </c>
      <c r="AV9" s="8">
        <f t="shared" si="20"/>
        <v>1</v>
      </c>
      <c r="AW9" s="9">
        <f t="shared" si="21"/>
        <v>3</v>
      </c>
      <c r="AX9" s="20">
        <v>34</v>
      </c>
      <c r="AY9" s="11">
        <f t="shared" si="11"/>
        <v>8.8235294117647065</v>
      </c>
    </row>
    <row r="10" spans="1:51">
      <c r="A10" s="3" t="s">
        <v>51</v>
      </c>
      <c r="B10" s="4"/>
      <c r="C10" s="4"/>
      <c r="D10" s="4"/>
      <c r="E10" s="4">
        <v>1</v>
      </c>
      <c r="F10" s="5">
        <f t="shared" si="12"/>
        <v>1</v>
      </c>
      <c r="G10" s="4"/>
      <c r="H10" s="4"/>
      <c r="I10" s="4"/>
      <c r="J10" s="4"/>
      <c r="K10" s="5">
        <f t="shared" si="22"/>
        <v>0</v>
      </c>
      <c r="L10" s="4"/>
      <c r="M10" s="4"/>
      <c r="N10" s="4"/>
      <c r="O10" s="4"/>
      <c r="P10" s="5">
        <f t="shared" si="13"/>
        <v>0</v>
      </c>
      <c r="Q10" s="4"/>
      <c r="R10" s="4"/>
      <c r="S10" s="4"/>
      <c r="T10" s="4">
        <v>1</v>
      </c>
      <c r="U10" s="5">
        <f t="shared" si="14"/>
        <v>1</v>
      </c>
      <c r="V10" s="5">
        <f t="shared" si="15"/>
        <v>2</v>
      </c>
      <c r="W10" s="3" t="s">
        <v>51</v>
      </c>
      <c r="X10" s="7"/>
      <c r="Y10" s="7"/>
      <c r="Z10" s="7"/>
      <c r="AA10" s="7"/>
      <c r="AB10" s="8">
        <f t="shared" si="16"/>
        <v>0</v>
      </c>
      <c r="AC10" s="7"/>
      <c r="AD10" s="7"/>
      <c r="AE10" s="7"/>
      <c r="AF10" s="7"/>
      <c r="AG10" s="8">
        <f t="shared" si="17"/>
        <v>0</v>
      </c>
      <c r="AH10" s="7"/>
      <c r="AI10" s="7"/>
      <c r="AJ10" s="7"/>
      <c r="AK10" s="7"/>
      <c r="AL10" s="8">
        <f t="shared" si="18"/>
        <v>0</v>
      </c>
      <c r="AM10" s="7">
        <v>1</v>
      </c>
      <c r="AN10" s="7"/>
      <c r="AO10" s="7"/>
      <c r="AP10" s="7"/>
      <c r="AQ10" s="8">
        <f t="shared" si="19"/>
        <v>1</v>
      </c>
      <c r="AR10" s="7"/>
      <c r="AS10" s="7"/>
      <c r="AT10" s="7"/>
      <c r="AU10" s="7">
        <v>1</v>
      </c>
      <c r="AV10" s="8">
        <f t="shared" si="20"/>
        <v>1</v>
      </c>
      <c r="AW10" s="9">
        <f t="shared" si="21"/>
        <v>4</v>
      </c>
      <c r="AX10" s="20">
        <v>68</v>
      </c>
      <c r="AY10" s="11">
        <f t="shared" si="11"/>
        <v>5.882352941176471</v>
      </c>
    </row>
    <row r="11" spans="1:51" ht="24">
      <c r="A11" s="3" t="s">
        <v>43</v>
      </c>
      <c r="B11" s="4"/>
      <c r="C11" s="4"/>
      <c r="D11" s="4"/>
      <c r="E11" s="4"/>
      <c r="F11" s="5">
        <f t="shared" si="12"/>
        <v>0</v>
      </c>
      <c r="G11" s="4"/>
      <c r="H11" s="4"/>
      <c r="I11" s="4"/>
      <c r="J11" s="4"/>
      <c r="K11" s="5">
        <f t="shared" si="22"/>
        <v>0</v>
      </c>
      <c r="L11" s="4"/>
      <c r="M11" s="4"/>
      <c r="N11" s="4"/>
      <c r="O11" s="4"/>
      <c r="P11" s="5">
        <f t="shared" si="13"/>
        <v>0</v>
      </c>
      <c r="Q11" s="4"/>
      <c r="R11" s="4"/>
      <c r="S11" s="4"/>
      <c r="T11" s="4"/>
      <c r="U11" s="5">
        <f t="shared" si="14"/>
        <v>0</v>
      </c>
      <c r="V11" s="5">
        <f t="shared" si="15"/>
        <v>0</v>
      </c>
      <c r="W11" s="3" t="s">
        <v>43</v>
      </c>
      <c r="X11" s="7"/>
      <c r="Y11" s="7"/>
      <c r="Z11" s="7"/>
      <c r="AA11" s="7"/>
      <c r="AB11" s="8">
        <f t="shared" si="16"/>
        <v>0</v>
      </c>
      <c r="AC11" s="7"/>
      <c r="AD11" s="7"/>
      <c r="AE11" s="7"/>
      <c r="AF11" s="7"/>
      <c r="AG11" s="8">
        <f t="shared" si="17"/>
        <v>0</v>
      </c>
      <c r="AH11" s="7"/>
      <c r="AI11" s="7"/>
      <c r="AJ11" s="7"/>
      <c r="AK11" s="7"/>
      <c r="AL11" s="8">
        <f t="shared" si="18"/>
        <v>0</v>
      </c>
      <c r="AM11" s="7">
        <v>1</v>
      </c>
      <c r="AN11" s="7"/>
      <c r="AO11" s="7"/>
      <c r="AP11" s="7"/>
      <c r="AQ11" s="8">
        <f t="shared" si="19"/>
        <v>1</v>
      </c>
      <c r="AR11" s="7"/>
      <c r="AS11" s="7"/>
      <c r="AT11" s="7"/>
      <c r="AU11" s="7">
        <v>1</v>
      </c>
      <c r="AV11" s="8">
        <f t="shared" si="20"/>
        <v>1</v>
      </c>
      <c r="AW11" s="9">
        <f t="shared" si="21"/>
        <v>2</v>
      </c>
      <c r="AX11" s="20">
        <v>34</v>
      </c>
      <c r="AY11" s="11">
        <f t="shared" si="11"/>
        <v>5.882352941176471</v>
      </c>
    </row>
    <row r="12" spans="1:51">
      <c r="A12" s="3" t="s">
        <v>40</v>
      </c>
      <c r="B12" s="4"/>
      <c r="C12" s="4"/>
      <c r="D12" s="4"/>
      <c r="E12" s="4">
        <v>1</v>
      </c>
      <c r="F12" s="5">
        <f t="shared" si="12"/>
        <v>1</v>
      </c>
      <c r="G12" s="4"/>
      <c r="H12" s="4"/>
      <c r="I12" s="4"/>
      <c r="J12" s="4"/>
      <c r="K12" s="5">
        <f t="shared" si="22"/>
        <v>0</v>
      </c>
      <c r="L12" s="4"/>
      <c r="M12" s="4"/>
      <c r="N12" s="4"/>
      <c r="O12" s="4"/>
      <c r="P12" s="5">
        <f t="shared" si="13"/>
        <v>0</v>
      </c>
      <c r="Q12" s="4"/>
      <c r="R12" s="4"/>
      <c r="S12" s="4"/>
      <c r="T12" s="4">
        <v>1</v>
      </c>
      <c r="U12" s="5">
        <f t="shared" si="14"/>
        <v>1</v>
      </c>
      <c r="V12" s="5">
        <f t="shared" si="15"/>
        <v>2</v>
      </c>
      <c r="W12" s="3" t="s">
        <v>40</v>
      </c>
      <c r="X12" s="7"/>
      <c r="Y12" s="7"/>
      <c r="Z12" s="7"/>
      <c r="AA12" s="7"/>
      <c r="AB12" s="8">
        <f t="shared" si="16"/>
        <v>0</v>
      </c>
      <c r="AC12" s="7"/>
      <c r="AD12" s="7"/>
      <c r="AE12" s="7"/>
      <c r="AF12" s="7">
        <v>1</v>
      </c>
      <c r="AG12" s="8">
        <f t="shared" si="17"/>
        <v>1</v>
      </c>
      <c r="AH12" s="7"/>
      <c r="AI12" s="7"/>
      <c r="AJ12" s="7"/>
      <c r="AK12" s="7"/>
      <c r="AL12" s="8">
        <f t="shared" si="18"/>
        <v>0</v>
      </c>
      <c r="AM12" s="7">
        <v>1</v>
      </c>
      <c r="AN12" s="7"/>
      <c r="AO12" s="7"/>
      <c r="AP12" s="7">
        <v>1</v>
      </c>
      <c r="AQ12" s="8">
        <f t="shared" si="19"/>
        <v>2</v>
      </c>
      <c r="AR12" s="7">
        <v>1</v>
      </c>
      <c r="AS12" s="7"/>
      <c r="AT12" s="7"/>
      <c r="AU12" s="7"/>
      <c r="AV12" s="8">
        <f t="shared" si="20"/>
        <v>1</v>
      </c>
      <c r="AW12" s="9">
        <f t="shared" si="21"/>
        <v>6</v>
      </c>
      <c r="AX12" s="20">
        <v>68</v>
      </c>
      <c r="AY12" s="11" t="e">
        <f>'[1]7 класс'!$AY$4+AY4=AY5:AY6AW12*100/AX12</f>
        <v>#NAME?</v>
      </c>
    </row>
    <row r="13" spans="1:51">
      <c r="A13" s="3" t="s">
        <v>41</v>
      </c>
      <c r="B13" s="4"/>
      <c r="C13" s="4"/>
      <c r="D13" s="4"/>
      <c r="E13" s="4"/>
      <c r="F13" s="5">
        <f t="shared" si="12"/>
        <v>0</v>
      </c>
      <c r="G13" s="4"/>
      <c r="H13" s="4"/>
      <c r="I13" s="4"/>
      <c r="J13" s="4"/>
      <c r="K13" s="5">
        <f t="shared" si="22"/>
        <v>0</v>
      </c>
      <c r="L13" s="4"/>
      <c r="M13" s="4"/>
      <c r="N13" s="4"/>
      <c r="O13" s="4"/>
      <c r="P13" s="5">
        <f t="shared" si="13"/>
        <v>0</v>
      </c>
      <c r="Q13" s="4"/>
      <c r="R13" s="4"/>
      <c r="S13" s="4"/>
      <c r="T13" s="4">
        <v>1</v>
      </c>
      <c r="U13" s="5">
        <f t="shared" si="14"/>
        <v>1</v>
      </c>
      <c r="V13" s="5">
        <f t="shared" si="15"/>
        <v>1</v>
      </c>
      <c r="W13" s="3" t="s">
        <v>41</v>
      </c>
      <c r="X13" s="7"/>
      <c r="Y13" s="7"/>
      <c r="Z13" s="7"/>
      <c r="AA13" s="7"/>
      <c r="AB13" s="8">
        <f t="shared" si="16"/>
        <v>0</v>
      </c>
      <c r="AC13" s="7"/>
      <c r="AD13" s="7"/>
      <c r="AE13" s="7"/>
      <c r="AF13" s="7"/>
      <c r="AG13" s="8">
        <f t="shared" si="17"/>
        <v>0</v>
      </c>
      <c r="AH13" s="7"/>
      <c r="AI13" s="7"/>
      <c r="AJ13" s="7"/>
      <c r="AK13" s="7"/>
      <c r="AL13" s="8">
        <f t="shared" si="18"/>
        <v>0</v>
      </c>
      <c r="AM13" s="7">
        <v>1</v>
      </c>
      <c r="AN13" s="7"/>
      <c r="AO13" s="7"/>
      <c r="AP13" s="7"/>
      <c r="AQ13" s="8">
        <f t="shared" si="19"/>
        <v>1</v>
      </c>
      <c r="AR13" s="7"/>
      <c r="AS13" s="7"/>
      <c r="AT13" s="7"/>
      <c r="AU13" s="7"/>
      <c r="AV13" s="8">
        <v>1</v>
      </c>
      <c r="AW13" s="9">
        <f t="shared" si="21"/>
        <v>3</v>
      </c>
      <c r="AX13" s="20">
        <v>68</v>
      </c>
      <c r="AY13" s="11">
        <f t="shared" si="11"/>
        <v>4.4117647058823533</v>
      </c>
    </row>
    <row r="14" spans="1:51">
      <c r="A14" s="3" t="s">
        <v>52</v>
      </c>
      <c r="B14" s="4"/>
      <c r="C14" s="4"/>
      <c r="D14" s="4"/>
      <c r="E14" s="4"/>
      <c r="F14" s="5">
        <f t="shared" si="12"/>
        <v>0</v>
      </c>
      <c r="G14" s="4"/>
      <c r="H14" s="4"/>
      <c r="I14" s="4"/>
      <c r="J14" s="4"/>
      <c r="K14" s="5">
        <f t="shared" si="22"/>
        <v>0</v>
      </c>
      <c r="L14" s="4"/>
      <c r="M14" s="4"/>
      <c r="N14" s="4"/>
      <c r="O14" s="4">
        <v>1</v>
      </c>
      <c r="P14" s="5">
        <f t="shared" si="13"/>
        <v>1</v>
      </c>
      <c r="Q14" s="4"/>
      <c r="R14" s="4"/>
      <c r="S14" s="4"/>
      <c r="T14" s="4">
        <v>1</v>
      </c>
      <c r="U14" s="5">
        <f>SUM(Q14,R14,S14,T14)</f>
        <v>1</v>
      </c>
      <c r="V14" s="5">
        <f t="shared" si="15"/>
        <v>2</v>
      </c>
      <c r="W14" s="3" t="s">
        <v>52</v>
      </c>
      <c r="X14" s="7"/>
      <c r="Y14" s="7"/>
      <c r="Z14" s="7"/>
      <c r="AA14" s="7"/>
      <c r="AB14" s="8">
        <f t="shared" si="16"/>
        <v>0</v>
      </c>
      <c r="AC14" s="7"/>
      <c r="AD14" s="7"/>
      <c r="AE14" s="7"/>
      <c r="AF14" s="7"/>
      <c r="AG14" s="8">
        <f t="shared" si="17"/>
        <v>0</v>
      </c>
      <c r="AH14" s="7"/>
      <c r="AI14" s="7"/>
      <c r="AJ14" s="7"/>
      <c r="AK14" s="7"/>
      <c r="AL14" s="8">
        <f t="shared" si="18"/>
        <v>0</v>
      </c>
      <c r="AM14" s="7">
        <v>1</v>
      </c>
      <c r="AN14" s="7"/>
      <c r="AO14" s="7"/>
      <c r="AP14" s="7"/>
      <c r="AQ14" s="8">
        <f t="shared" si="19"/>
        <v>1</v>
      </c>
      <c r="AR14" s="7"/>
      <c r="AS14" s="7"/>
      <c r="AT14" s="7"/>
      <c r="AU14" s="7"/>
      <c r="AV14" s="8">
        <v>1</v>
      </c>
      <c r="AW14" s="9">
        <f t="shared" si="21"/>
        <v>4</v>
      </c>
      <c r="AX14" s="20">
        <v>68</v>
      </c>
      <c r="AY14" s="11">
        <f t="shared" si="11"/>
        <v>5.882352941176471</v>
      </c>
    </row>
    <row r="15" spans="1:51" ht="36">
      <c r="A15" s="3" t="s">
        <v>18</v>
      </c>
      <c r="B15" s="4"/>
      <c r="C15" s="4"/>
      <c r="D15" s="4"/>
      <c r="E15" s="4"/>
      <c r="F15" s="5">
        <f t="shared" si="12"/>
        <v>0</v>
      </c>
      <c r="G15" s="4"/>
      <c r="H15" s="4"/>
      <c r="I15" s="4"/>
      <c r="J15" s="4"/>
      <c r="K15" s="5">
        <f t="shared" si="22"/>
        <v>0</v>
      </c>
      <c r="L15" s="4"/>
      <c r="M15" s="4"/>
      <c r="N15" s="4"/>
      <c r="O15" s="4"/>
      <c r="P15" s="5">
        <f t="shared" si="13"/>
        <v>0</v>
      </c>
      <c r="Q15" s="4"/>
      <c r="R15" s="4"/>
      <c r="S15" s="4"/>
      <c r="T15" s="4"/>
      <c r="U15" s="5">
        <f>SUM(Q15,R15,S15,T15)</f>
        <v>0</v>
      </c>
      <c r="V15" s="5">
        <f t="shared" si="15"/>
        <v>0</v>
      </c>
      <c r="W15" s="3" t="s">
        <v>18</v>
      </c>
      <c r="X15" s="7"/>
      <c r="Y15" s="7"/>
      <c r="Z15" s="7"/>
      <c r="AA15" s="7"/>
      <c r="AB15" s="8">
        <f t="shared" si="16"/>
        <v>0</v>
      </c>
      <c r="AC15" s="7"/>
      <c r="AD15" s="7"/>
      <c r="AE15" s="7"/>
      <c r="AF15" s="7"/>
      <c r="AG15" s="8">
        <f t="shared" si="17"/>
        <v>0</v>
      </c>
      <c r="AH15" s="7"/>
      <c r="AI15" s="7"/>
      <c r="AJ15" s="7"/>
      <c r="AK15" s="7"/>
      <c r="AL15" s="8">
        <f t="shared" si="18"/>
        <v>0</v>
      </c>
      <c r="AM15" s="7"/>
      <c r="AN15" s="7"/>
      <c r="AO15" s="7"/>
      <c r="AP15" s="7"/>
      <c r="AQ15" s="8">
        <f t="shared" si="19"/>
        <v>0</v>
      </c>
      <c r="AR15" s="7"/>
      <c r="AS15" s="7"/>
      <c r="AT15" s="7"/>
      <c r="AU15" s="7">
        <v>1</v>
      </c>
      <c r="AV15" s="8">
        <f t="shared" si="20"/>
        <v>1</v>
      </c>
      <c r="AW15" s="9">
        <f t="shared" si="21"/>
        <v>1</v>
      </c>
      <c r="AX15" s="23">
        <v>17</v>
      </c>
      <c r="AY15" s="11">
        <f t="shared" si="11"/>
        <v>5.882352941176471</v>
      </c>
    </row>
    <row r="16" spans="1:51">
      <c r="A16" s="3" t="s">
        <v>19</v>
      </c>
      <c r="B16" s="4"/>
      <c r="C16" s="4"/>
      <c r="D16" s="4"/>
      <c r="E16" s="4"/>
      <c r="F16" s="5">
        <f t="shared" si="12"/>
        <v>0</v>
      </c>
      <c r="G16" s="4"/>
      <c r="H16" s="4"/>
      <c r="I16" s="4"/>
      <c r="J16" s="4"/>
      <c r="K16" s="5">
        <f t="shared" si="22"/>
        <v>0</v>
      </c>
      <c r="L16" s="4"/>
      <c r="M16" s="4"/>
      <c r="N16" s="4"/>
      <c r="O16" s="4"/>
      <c r="P16" s="5">
        <f t="shared" si="13"/>
        <v>0</v>
      </c>
      <c r="Q16" s="4"/>
      <c r="R16" s="4"/>
      <c r="S16" s="4"/>
      <c r="T16" s="4"/>
      <c r="U16" s="5">
        <f>SUM(Q16,R16,S16,T16)</f>
        <v>0</v>
      </c>
      <c r="V16" s="5">
        <f t="shared" si="15"/>
        <v>0</v>
      </c>
      <c r="W16" s="3" t="s">
        <v>19</v>
      </c>
      <c r="X16" s="7"/>
      <c r="Y16" s="7"/>
      <c r="Z16" s="7"/>
      <c r="AA16" s="7"/>
      <c r="AB16" s="8">
        <f t="shared" si="16"/>
        <v>0</v>
      </c>
      <c r="AC16" s="7"/>
      <c r="AD16" s="7"/>
      <c r="AE16" s="7"/>
      <c r="AF16" s="7"/>
      <c r="AG16" s="8">
        <f t="shared" si="17"/>
        <v>0</v>
      </c>
      <c r="AH16" s="7"/>
      <c r="AI16" s="7"/>
      <c r="AJ16" s="7"/>
      <c r="AK16" s="7"/>
      <c r="AL16" s="8">
        <f t="shared" si="18"/>
        <v>0</v>
      </c>
      <c r="AM16" s="7"/>
      <c r="AN16" s="7"/>
      <c r="AO16" s="7"/>
      <c r="AP16" s="7"/>
      <c r="AQ16" s="8">
        <f t="shared" si="19"/>
        <v>0</v>
      </c>
      <c r="AR16" s="7"/>
      <c r="AS16" s="7"/>
      <c r="AT16" s="7"/>
      <c r="AU16" s="7"/>
      <c r="AV16" s="8">
        <v>1</v>
      </c>
      <c r="AW16" s="9">
        <f t="shared" si="21"/>
        <v>1</v>
      </c>
      <c r="AX16" s="23">
        <v>17</v>
      </c>
      <c r="AY16" s="11">
        <f t="shared" si="11"/>
        <v>5.882352941176471</v>
      </c>
    </row>
    <row r="17" spans="1:51" ht="24">
      <c r="A17" s="3" t="s">
        <v>17</v>
      </c>
      <c r="B17" s="12"/>
      <c r="C17" s="12"/>
      <c r="D17" s="12"/>
      <c r="E17" s="12"/>
      <c r="F17" s="5">
        <f t="shared" si="12"/>
        <v>0</v>
      </c>
      <c r="G17" s="12"/>
      <c r="H17" s="12"/>
      <c r="I17" s="12"/>
      <c r="J17" s="12"/>
      <c r="K17" s="5">
        <f t="shared" si="22"/>
        <v>0</v>
      </c>
      <c r="L17" s="12"/>
      <c r="M17" s="12"/>
      <c r="N17" s="12"/>
      <c r="O17" s="12"/>
      <c r="P17" s="5">
        <f t="shared" si="13"/>
        <v>0</v>
      </c>
      <c r="Q17" s="12"/>
      <c r="R17" s="12"/>
      <c r="S17" s="12"/>
      <c r="T17" s="12"/>
      <c r="U17" s="5">
        <f t="shared" ref="U17:U20" si="23">SUM(Q17,R17,S17,T17)</f>
        <v>0</v>
      </c>
      <c r="V17" s="5">
        <f t="shared" si="15"/>
        <v>0</v>
      </c>
      <c r="W17" s="3" t="s">
        <v>17</v>
      </c>
      <c r="X17" s="12"/>
      <c r="Y17" s="12"/>
      <c r="Z17" s="12"/>
      <c r="AA17" s="12"/>
      <c r="AB17" s="8">
        <f t="shared" si="16"/>
        <v>0</v>
      </c>
      <c r="AC17" s="12"/>
      <c r="AD17" s="12"/>
      <c r="AE17" s="12"/>
      <c r="AF17" s="12"/>
      <c r="AG17" s="8">
        <f t="shared" si="17"/>
        <v>0</v>
      </c>
      <c r="AH17" s="12"/>
      <c r="AI17" s="12"/>
      <c r="AJ17" s="12"/>
      <c r="AK17" s="12">
        <v>1</v>
      </c>
      <c r="AL17" s="8">
        <f t="shared" si="18"/>
        <v>1</v>
      </c>
      <c r="AM17" s="12"/>
      <c r="AN17" s="12"/>
      <c r="AO17" s="12"/>
      <c r="AP17" s="12"/>
      <c r="AQ17" s="8">
        <f t="shared" si="19"/>
        <v>0</v>
      </c>
      <c r="AR17" s="12"/>
      <c r="AS17" s="12"/>
      <c r="AT17" s="12"/>
      <c r="AU17" s="12">
        <v>1</v>
      </c>
      <c r="AV17" s="8">
        <v>1</v>
      </c>
      <c r="AW17" s="9">
        <f t="shared" si="21"/>
        <v>2</v>
      </c>
      <c r="AX17" s="23">
        <v>34</v>
      </c>
      <c r="AY17" s="11">
        <f t="shared" si="11"/>
        <v>5.882352941176471</v>
      </c>
    </row>
    <row r="18" spans="1:51" ht="36">
      <c r="A18" s="3" t="s">
        <v>20</v>
      </c>
      <c r="B18" s="12"/>
      <c r="C18" s="12"/>
      <c r="D18" s="12"/>
      <c r="E18" s="12"/>
      <c r="F18" s="5">
        <f t="shared" si="12"/>
        <v>0</v>
      </c>
      <c r="G18" s="12"/>
      <c r="H18" s="12"/>
      <c r="I18" s="12"/>
      <c r="J18" s="12"/>
      <c r="K18" s="5">
        <f t="shared" si="22"/>
        <v>0</v>
      </c>
      <c r="L18" s="12"/>
      <c r="M18" s="12"/>
      <c r="N18" s="12"/>
      <c r="O18" s="12"/>
      <c r="P18" s="5">
        <f t="shared" si="13"/>
        <v>0</v>
      </c>
      <c r="Q18" s="12"/>
      <c r="R18" s="12"/>
      <c r="S18" s="12"/>
      <c r="T18" s="12"/>
      <c r="U18" s="5">
        <f t="shared" si="23"/>
        <v>0</v>
      </c>
      <c r="V18" s="5">
        <f t="shared" si="15"/>
        <v>0</v>
      </c>
      <c r="W18" s="3" t="s">
        <v>20</v>
      </c>
      <c r="X18" s="12"/>
      <c r="Y18" s="12"/>
      <c r="Z18" s="12"/>
      <c r="AA18" s="12"/>
      <c r="AB18" s="8">
        <f t="shared" si="16"/>
        <v>0</v>
      </c>
      <c r="AC18" s="12"/>
      <c r="AD18" s="12"/>
      <c r="AE18" s="12"/>
      <c r="AF18" s="12"/>
      <c r="AG18" s="8">
        <f t="shared" si="17"/>
        <v>0</v>
      </c>
      <c r="AH18" s="12"/>
      <c r="AI18" s="12"/>
      <c r="AJ18" s="12"/>
      <c r="AK18" s="12"/>
      <c r="AL18" s="8">
        <f t="shared" si="18"/>
        <v>0</v>
      </c>
      <c r="AM18" s="12"/>
      <c r="AN18" s="12"/>
      <c r="AO18" s="12"/>
      <c r="AP18" s="12"/>
      <c r="AQ18" s="8">
        <f t="shared" si="19"/>
        <v>0</v>
      </c>
      <c r="AR18" s="12"/>
      <c r="AS18" s="12"/>
      <c r="AT18" s="12"/>
      <c r="AU18" s="12"/>
      <c r="AV18" s="8">
        <v>1</v>
      </c>
      <c r="AW18" s="9">
        <f t="shared" si="21"/>
        <v>1</v>
      </c>
      <c r="AX18" s="23">
        <v>68</v>
      </c>
      <c r="AY18" s="11">
        <f t="shared" si="11"/>
        <v>1.4705882352941178</v>
      </c>
    </row>
    <row r="19" spans="1:51">
      <c r="A19" s="3" t="s">
        <v>21</v>
      </c>
      <c r="B19" s="12"/>
      <c r="C19" s="12"/>
      <c r="D19" s="12"/>
      <c r="E19" s="12">
        <v>1</v>
      </c>
      <c r="F19" s="5">
        <f t="shared" si="12"/>
        <v>1</v>
      </c>
      <c r="G19" s="12"/>
      <c r="H19" s="12"/>
      <c r="I19" s="12"/>
      <c r="J19" s="12">
        <v>1</v>
      </c>
      <c r="K19" s="5">
        <f t="shared" si="22"/>
        <v>1</v>
      </c>
      <c r="L19" s="12"/>
      <c r="M19" s="12"/>
      <c r="N19" s="12"/>
      <c r="O19" s="12"/>
      <c r="P19" s="5">
        <f t="shared" si="13"/>
        <v>0</v>
      </c>
      <c r="Q19" s="12"/>
      <c r="R19" s="12"/>
      <c r="S19" s="12"/>
      <c r="T19" s="12">
        <v>1</v>
      </c>
      <c r="U19" s="5">
        <f t="shared" si="23"/>
        <v>1</v>
      </c>
      <c r="V19" s="5">
        <f t="shared" si="15"/>
        <v>3</v>
      </c>
      <c r="W19" s="3" t="s">
        <v>21</v>
      </c>
      <c r="X19" s="12"/>
      <c r="Y19" s="12"/>
      <c r="Z19" s="12"/>
      <c r="AA19" s="12"/>
      <c r="AB19" s="8">
        <f t="shared" si="16"/>
        <v>0</v>
      </c>
      <c r="AC19" s="12"/>
      <c r="AD19" s="12"/>
      <c r="AE19" s="12"/>
      <c r="AF19" s="12">
        <v>1</v>
      </c>
      <c r="AG19" s="8">
        <f t="shared" si="17"/>
        <v>1</v>
      </c>
      <c r="AH19" s="12"/>
      <c r="AI19" s="12"/>
      <c r="AJ19" s="12"/>
      <c r="AK19" s="12"/>
      <c r="AL19" s="8">
        <f t="shared" si="18"/>
        <v>0</v>
      </c>
      <c r="AM19" s="12"/>
      <c r="AN19" s="12"/>
      <c r="AO19" s="12"/>
      <c r="AP19" s="12"/>
      <c r="AQ19" s="8">
        <f t="shared" si="19"/>
        <v>0</v>
      </c>
      <c r="AR19" s="12"/>
      <c r="AS19" s="12"/>
      <c r="AT19" s="12"/>
      <c r="AU19" s="12">
        <v>1</v>
      </c>
      <c r="AV19" s="8">
        <v>1</v>
      </c>
      <c r="AW19" s="9">
        <f t="shared" si="21"/>
        <v>5</v>
      </c>
      <c r="AX19" s="23">
        <v>68</v>
      </c>
      <c r="AY19" s="11">
        <f t="shared" si="11"/>
        <v>7.3529411764705879</v>
      </c>
    </row>
    <row r="20" spans="1:51" ht="36">
      <c r="A20" s="3" t="s">
        <v>22</v>
      </c>
      <c r="B20" s="12"/>
      <c r="C20" s="12"/>
      <c r="D20" s="12"/>
      <c r="E20" s="12">
        <v>1</v>
      </c>
      <c r="F20" s="5">
        <f t="shared" si="12"/>
        <v>1</v>
      </c>
      <c r="G20" s="12"/>
      <c r="H20" s="12"/>
      <c r="I20" s="12"/>
      <c r="J20" s="12"/>
      <c r="K20" s="5">
        <f t="shared" si="22"/>
        <v>0</v>
      </c>
      <c r="L20" s="12"/>
      <c r="M20" s="12"/>
      <c r="N20" s="12"/>
      <c r="O20" s="12"/>
      <c r="P20" s="5">
        <f t="shared" si="13"/>
        <v>0</v>
      </c>
      <c r="Q20" s="12"/>
      <c r="R20" s="12"/>
      <c r="S20" s="12"/>
      <c r="T20" s="12"/>
      <c r="U20" s="5">
        <f t="shared" si="23"/>
        <v>0</v>
      </c>
      <c r="V20" s="5">
        <f t="shared" si="15"/>
        <v>1</v>
      </c>
      <c r="W20" s="3" t="s">
        <v>22</v>
      </c>
      <c r="X20" s="12"/>
      <c r="Y20" s="12"/>
      <c r="Z20" s="12"/>
      <c r="AA20" s="12"/>
      <c r="AB20" s="8">
        <f t="shared" si="16"/>
        <v>0</v>
      </c>
      <c r="AC20" s="12"/>
      <c r="AD20" s="12"/>
      <c r="AE20" s="12"/>
      <c r="AF20" s="12"/>
      <c r="AG20" s="8">
        <f t="shared" si="17"/>
        <v>0</v>
      </c>
      <c r="AH20" s="12"/>
      <c r="AI20" s="12"/>
      <c r="AJ20" s="12"/>
      <c r="AK20" s="12"/>
      <c r="AL20" s="8">
        <f t="shared" si="18"/>
        <v>0</v>
      </c>
      <c r="AM20" s="12"/>
      <c r="AN20" s="12"/>
      <c r="AO20" s="12"/>
      <c r="AP20" s="12"/>
      <c r="AQ20" s="8">
        <f t="shared" si="19"/>
        <v>0</v>
      </c>
      <c r="AR20" s="12"/>
      <c r="AS20" s="12"/>
      <c r="AT20" s="12"/>
      <c r="AU20" s="12">
        <v>1</v>
      </c>
      <c r="AV20" s="8">
        <v>1</v>
      </c>
      <c r="AW20" s="9">
        <f t="shared" si="21"/>
        <v>2</v>
      </c>
      <c r="AX20" s="24">
        <v>68</v>
      </c>
      <c r="AY20" s="11" t="b">
        <f>AX21=AW20*100/AX20</f>
        <v>0</v>
      </c>
    </row>
    <row r="21" spans="1:5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>
        <f>SUM(AW4:AW20)</f>
        <v>60</v>
      </c>
      <c r="AX21" s="24">
        <f>SUM(AX4,AX5,AX6,AX7,AX8,AX9,AX10,AX11,AX12,AX13,AX14,AX15,AX16,AX17,AX18,AX19,AX20)</f>
        <v>1088</v>
      </c>
      <c r="AY21" s="11">
        <f t="shared" si="11"/>
        <v>5.5147058823529411</v>
      </c>
    </row>
  </sheetData>
  <mergeCells count="12">
    <mergeCell ref="AH1:AL1"/>
    <mergeCell ref="AM1:AQ1"/>
    <mergeCell ref="AR1:AV1"/>
    <mergeCell ref="AW1:AY1"/>
    <mergeCell ref="A3:V3"/>
    <mergeCell ref="W3:AY3"/>
    <mergeCell ref="B1:F1"/>
    <mergeCell ref="G1:K1"/>
    <mergeCell ref="L1:P1"/>
    <mergeCell ref="Q1:U1"/>
    <mergeCell ref="X1:AB1"/>
    <mergeCell ref="AC1:A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21"/>
  <sheetViews>
    <sheetView topLeftCell="AH13" zoomScale="90" zoomScaleNormal="90" workbookViewId="0">
      <selection activeCell="S17" sqref="S17"/>
    </sheetView>
  </sheetViews>
  <sheetFormatPr defaultRowHeight="15"/>
  <cols>
    <col min="50" max="50" width="10.28515625" bestFit="1" customWidth="1"/>
  </cols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14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05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5.75">
      <c r="A3" s="65" t="s">
        <v>53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53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ht="24">
      <c r="A4" s="3" t="s">
        <v>13</v>
      </c>
      <c r="B4" s="5"/>
      <c r="C4" s="5"/>
      <c r="D4" s="5"/>
      <c r="E4" s="5">
        <v>1</v>
      </c>
      <c r="F4" s="5">
        <f>SUM(B4,C4,D4,E4)</f>
        <v>1</v>
      </c>
      <c r="G4" s="5"/>
      <c r="H4" s="5"/>
      <c r="I4" s="5"/>
      <c r="J4" s="5">
        <v>1</v>
      </c>
      <c r="K4" s="5">
        <f>SUM(G4,H4,I4,J4)</f>
        <v>1</v>
      </c>
      <c r="L4" s="5"/>
      <c r="M4" s="5"/>
      <c r="N4" s="5"/>
      <c r="O4" s="5">
        <v>1</v>
      </c>
      <c r="P4" s="5">
        <f>SUM(L4,M4,N4,O4)</f>
        <v>1</v>
      </c>
      <c r="Q4" s="5"/>
      <c r="R4" s="5"/>
      <c r="S4" s="5"/>
      <c r="T4" s="5">
        <v>1</v>
      </c>
      <c r="U4" s="5">
        <f>SUM(Q4,R4,S4,T4)</f>
        <v>1</v>
      </c>
      <c r="V4" s="5">
        <f>SUM(F4,K4,P4,U4)</f>
        <v>4</v>
      </c>
      <c r="W4" s="3" t="s">
        <v>13</v>
      </c>
      <c r="X4" s="8"/>
      <c r="Y4" s="8"/>
      <c r="Z4" s="8"/>
      <c r="AA4" s="8"/>
      <c r="AB4" s="8">
        <f>SUM(X4,Y4,Z4,AA4)</f>
        <v>0</v>
      </c>
      <c r="AC4" s="8"/>
      <c r="AD4" s="8"/>
      <c r="AE4" s="8"/>
      <c r="AF4" s="8"/>
      <c r="AG4" s="8">
        <f>SUM(AC4,AD4,AE4,AF4)</f>
        <v>0</v>
      </c>
      <c r="AH4" s="8"/>
      <c r="AI4" s="8"/>
      <c r="AJ4" s="8"/>
      <c r="AK4" s="8">
        <v>1</v>
      </c>
      <c r="AL4" s="8">
        <f>SUM(AH4,AI4,AJ4,AK4)</f>
        <v>1</v>
      </c>
      <c r="AM4" s="8">
        <v>1</v>
      </c>
      <c r="AN4" s="8"/>
      <c r="AO4" s="8"/>
      <c r="AP4" s="8"/>
      <c r="AQ4" s="8">
        <f>SUM(AM4,AN4,AO4,AP4)</f>
        <v>1</v>
      </c>
      <c r="AR4" s="8"/>
      <c r="AS4" s="8"/>
      <c r="AT4" s="8"/>
      <c r="AU4" s="19">
        <v>1</v>
      </c>
      <c r="AV4" s="8">
        <f>SUM(AR4,AS4,AT4,AU4)</f>
        <v>1</v>
      </c>
      <c r="AW4" s="9">
        <f>SUM(V4,AB4,AG4,AL4,AQ4,AV4)</f>
        <v>7</v>
      </c>
      <c r="AX4" s="20">
        <v>102</v>
      </c>
      <c r="AY4" s="11">
        <f>AW4*100/AX4</f>
        <v>6.8627450980392153</v>
      </c>
    </row>
    <row r="5" spans="1:51" ht="24">
      <c r="A5" s="3" t="s">
        <v>37</v>
      </c>
      <c r="B5" s="4"/>
      <c r="C5" s="4"/>
      <c r="D5" s="4"/>
      <c r="E5" s="4">
        <v>1</v>
      </c>
      <c r="F5" s="5">
        <f t="shared" ref="F5" si="0">SUM(B5,C5,D5,E5)</f>
        <v>1</v>
      </c>
      <c r="G5" s="4"/>
      <c r="H5" s="4"/>
      <c r="I5" s="4"/>
      <c r="J5" s="4"/>
      <c r="K5" s="5">
        <f t="shared" ref="K5" si="1">SUM(G5,H5,I5,J5)</f>
        <v>0</v>
      </c>
      <c r="L5" s="4"/>
      <c r="M5" s="4"/>
      <c r="N5" s="4"/>
      <c r="O5" s="4"/>
      <c r="P5" s="5">
        <f t="shared" ref="P5" si="2">SUM(L5,M5,N5,O5)</f>
        <v>0</v>
      </c>
      <c r="Q5" s="4"/>
      <c r="R5" s="4"/>
      <c r="S5" s="4"/>
      <c r="T5" s="4">
        <v>1</v>
      </c>
      <c r="U5" s="5">
        <f t="shared" ref="U5" si="3">SUM(Q5,R5,S5,T5)</f>
        <v>1</v>
      </c>
      <c r="V5" s="5">
        <f t="shared" ref="V5" si="4">SUM(F5,K5,P5,U5)</f>
        <v>2</v>
      </c>
      <c r="W5" s="3" t="s">
        <v>37</v>
      </c>
      <c r="X5" s="7"/>
      <c r="Y5" s="7"/>
      <c r="Z5" s="7"/>
      <c r="AA5" s="7">
        <v>1</v>
      </c>
      <c r="AB5" s="8">
        <f t="shared" ref="AB5" si="5">SUM(X5,Y5,Z5,AA5)</f>
        <v>1</v>
      </c>
      <c r="AC5" s="7"/>
      <c r="AD5" s="7"/>
      <c r="AE5" s="7"/>
      <c r="AF5" s="7"/>
      <c r="AG5" s="8">
        <f t="shared" ref="AG5" si="6">SUM(AC5,AD5,AE5,AF5)</f>
        <v>0</v>
      </c>
      <c r="AH5" s="7"/>
      <c r="AI5" s="7"/>
      <c r="AJ5" s="7"/>
      <c r="AK5" s="7">
        <v>1</v>
      </c>
      <c r="AL5" s="8">
        <f t="shared" ref="AL5" si="7">SUM(AH5,AI5,AJ5,AK5)</f>
        <v>1</v>
      </c>
      <c r="AM5" s="7"/>
      <c r="AN5" s="7"/>
      <c r="AO5" s="7"/>
      <c r="AP5" s="7"/>
      <c r="AQ5" s="8">
        <f t="shared" ref="AQ5" si="8">SUM(AM5,AN5,AO5,AP5)</f>
        <v>0</v>
      </c>
      <c r="AR5" s="7"/>
      <c r="AS5" s="7"/>
      <c r="AT5" s="7"/>
      <c r="AU5" s="7">
        <v>1</v>
      </c>
      <c r="AV5" s="8">
        <f t="shared" ref="AV5" si="9">SUM(AR5,AS5,AT5,AU5)</f>
        <v>1</v>
      </c>
      <c r="AW5" s="9">
        <f t="shared" ref="AW5" si="10">SUM(V5,AB5,AG5,AL5,AQ5,AV5)</f>
        <v>5</v>
      </c>
      <c r="AX5" s="20">
        <v>68</v>
      </c>
      <c r="AY5" s="11">
        <f t="shared" ref="AY5" si="11">AW5*100/AX5</f>
        <v>7.3529411764705879</v>
      </c>
    </row>
    <row r="6" spans="1:51" ht="48">
      <c r="A6" s="3" t="s">
        <v>31</v>
      </c>
      <c r="B6" s="21"/>
      <c r="C6" s="21"/>
      <c r="D6" s="21"/>
      <c r="E6" s="21">
        <v>1</v>
      </c>
      <c r="F6" s="5">
        <f t="shared" ref="F6:F19" si="12">SUM(B6,C6,D6,E6)</f>
        <v>1</v>
      </c>
      <c r="G6" s="21"/>
      <c r="H6" s="21"/>
      <c r="I6" s="21"/>
      <c r="J6" s="21">
        <v>1</v>
      </c>
      <c r="K6" s="5">
        <f t="shared" ref="K6:K19" si="13">SUM(G6,H6,I6,J6)</f>
        <v>1</v>
      </c>
      <c r="L6" s="21"/>
      <c r="M6" s="21"/>
      <c r="N6" s="21"/>
      <c r="O6" s="21">
        <v>1</v>
      </c>
      <c r="P6" s="5">
        <f t="shared" ref="P6:P15" si="14">SUM(L6,M6,N6,O6)</f>
        <v>1</v>
      </c>
      <c r="Q6" s="21"/>
      <c r="R6" s="21"/>
      <c r="S6" s="21"/>
      <c r="T6" s="21">
        <v>1</v>
      </c>
      <c r="U6" s="5">
        <f t="shared" ref="U6:U14" si="15">SUM(Q6,R6,S6,T6)</f>
        <v>1</v>
      </c>
      <c r="V6" s="5">
        <f t="shared" ref="V6:V15" si="16">SUM(F6,K6,P6,U6)</f>
        <v>4</v>
      </c>
      <c r="W6" s="3" t="s">
        <v>31</v>
      </c>
      <c r="X6" s="22"/>
      <c r="Y6" s="22"/>
      <c r="Z6" s="22"/>
      <c r="AA6" s="22"/>
      <c r="AB6" s="8">
        <f t="shared" ref="AB6:AB20" si="17">SUM(X6,Y6,Z6,AA6)</f>
        <v>0</v>
      </c>
      <c r="AC6" s="22"/>
      <c r="AD6" s="22"/>
      <c r="AE6" s="22"/>
      <c r="AF6" s="22"/>
      <c r="AG6" s="8">
        <f t="shared" ref="AG6:AG20" si="18">SUM(AC6,AD6,AE6,AF6)</f>
        <v>0</v>
      </c>
      <c r="AH6" s="22"/>
      <c r="AI6" s="22"/>
      <c r="AJ6" s="22"/>
      <c r="AK6" s="22"/>
      <c r="AL6" s="8">
        <f t="shared" ref="AL6:AL20" si="19">SUM(AH6,AI6,AJ6,AK6)</f>
        <v>0</v>
      </c>
      <c r="AM6" s="22"/>
      <c r="AN6" s="22"/>
      <c r="AO6" s="22"/>
      <c r="AP6" s="22">
        <v>1</v>
      </c>
      <c r="AQ6" s="8">
        <f t="shared" ref="AQ6:AQ20" si="20">SUM(AM6,AN6,AO6,AP6)</f>
        <v>1</v>
      </c>
      <c r="AR6" s="22"/>
      <c r="AS6" s="22"/>
      <c r="AT6" s="22"/>
      <c r="AU6" s="22">
        <v>1</v>
      </c>
      <c r="AV6" s="8">
        <f t="shared" ref="AV6:AV11" si="21">SUM(AR6,AS6,AT6,AU6)</f>
        <v>1</v>
      </c>
      <c r="AW6" s="9">
        <f t="shared" ref="AW6:AW20" si="22">SUM(V6,AB6,AG6,AL6,AQ6,AV6)</f>
        <v>6</v>
      </c>
      <c r="AX6" s="20">
        <v>102</v>
      </c>
      <c r="AY6" s="11">
        <f>AW6*100/AX6</f>
        <v>5.882352941176471</v>
      </c>
    </row>
    <row r="7" spans="1:51">
      <c r="A7" s="3" t="s">
        <v>47</v>
      </c>
      <c r="B7" s="21"/>
      <c r="C7" s="21"/>
      <c r="D7" s="21"/>
      <c r="E7" s="21"/>
      <c r="F7" s="5">
        <f t="shared" si="12"/>
        <v>0</v>
      </c>
      <c r="G7" s="21"/>
      <c r="H7" s="21"/>
      <c r="I7" s="21"/>
      <c r="J7" s="21"/>
      <c r="K7" s="5">
        <f t="shared" si="13"/>
        <v>0</v>
      </c>
      <c r="L7" s="21"/>
      <c r="M7" s="21"/>
      <c r="N7" s="21"/>
      <c r="O7" s="21">
        <v>1</v>
      </c>
      <c r="P7" s="5">
        <f t="shared" si="14"/>
        <v>1</v>
      </c>
      <c r="Q7" s="21"/>
      <c r="R7" s="21"/>
      <c r="S7" s="21"/>
      <c r="T7" s="21">
        <v>1</v>
      </c>
      <c r="U7" s="5">
        <f t="shared" si="15"/>
        <v>1</v>
      </c>
      <c r="V7" s="5">
        <f t="shared" si="16"/>
        <v>2</v>
      </c>
      <c r="W7" s="3" t="s">
        <v>47</v>
      </c>
      <c r="X7" s="22"/>
      <c r="Y7" s="22"/>
      <c r="Z7" s="22"/>
      <c r="AA7" s="22"/>
      <c r="AB7" s="8">
        <f t="shared" si="17"/>
        <v>0</v>
      </c>
      <c r="AC7" s="22"/>
      <c r="AD7" s="22"/>
      <c r="AE7" s="22"/>
      <c r="AF7" s="22"/>
      <c r="AG7" s="8">
        <f t="shared" si="18"/>
        <v>0</v>
      </c>
      <c r="AH7" s="22"/>
      <c r="AI7" s="22"/>
      <c r="AJ7" s="22"/>
      <c r="AK7" s="22"/>
      <c r="AL7" s="8">
        <f t="shared" si="19"/>
        <v>0</v>
      </c>
      <c r="AM7" s="22">
        <v>1</v>
      </c>
      <c r="AN7" s="22"/>
      <c r="AO7" s="22"/>
      <c r="AP7" s="22"/>
      <c r="AQ7" s="8">
        <f t="shared" si="20"/>
        <v>1</v>
      </c>
      <c r="AR7" s="22"/>
      <c r="AS7" s="22"/>
      <c r="AT7" s="22"/>
      <c r="AU7" s="22">
        <v>1</v>
      </c>
      <c r="AV7" s="8">
        <v>1</v>
      </c>
      <c r="AW7" s="9">
        <f t="shared" si="22"/>
        <v>4</v>
      </c>
      <c r="AX7" s="20">
        <v>102</v>
      </c>
      <c r="AY7" s="11">
        <f>AW7*100/AX7</f>
        <v>3.9215686274509802</v>
      </c>
    </row>
    <row r="8" spans="1:51">
      <c r="A8" s="3" t="s">
        <v>48</v>
      </c>
      <c r="B8" s="4"/>
      <c r="C8" s="4"/>
      <c r="D8" s="4"/>
      <c r="E8" s="4"/>
      <c r="F8" s="5">
        <f t="shared" si="12"/>
        <v>0</v>
      </c>
      <c r="G8" s="4"/>
      <c r="H8" s="4"/>
      <c r="I8" s="4"/>
      <c r="J8" s="4">
        <v>1</v>
      </c>
      <c r="K8" s="5">
        <f t="shared" si="13"/>
        <v>1</v>
      </c>
      <c r="L8" s="4"/>
      <c r="M8" s="4"/>
      <c r="N8" s="4"/>
      <c r="O8" s="4"/>
      <c r="P8" s="5">
        <f t="shared" si="14"/>
        <v>0</v>
      </c>
      <c r="Q8" s="4"/>
      <c r="R8" s="4"/>
      <c r="S8" s="4"/>
      <c r="T8" s="4">
        <v>1</v>
      </c>
      <c r="U8" s="5">
        <f t="shared" si="15"/>
        <v>1</v>
      </c>
      <c r="V8" s="5">
        <f t="shared" si="16"/>
        <v>2</v>
      </c>
      <c r="W8" s="3" t="s">
        <v>48</v>
      </c>
      <c r="X8" s="7"/>
      <c r="Y8" s="7"/>
      <c r="Z8" s="7"/>
      <c r="AA8" s="7"/>
      <c r="AB8" s="8">
        <f t="shared" si="17"/>
        <v>0</v>
      </c>
      <c r="AC8" s="7"/>
      <c r="AD8" s="7"/>
      <c r="AE8" s="7"/>
      <c r="AF8" s="7"/>
      <c r="AG8" s="8">
        <f t="shared" si="18"/>
        <v>0</v>
      </c>
      <c r="AH8" s="7"/>
      <c r="AI8" s="7"/>
      <c r="AJ8" s="7"/>
      <c r="AK8" s="7"/>
      <c r="AL8" s="8">
        <f t="shared" si="19"/>
        <v>0</v>
      </c>
      <c r="AM8" s="7"/>
      <c r="AN8" s="7"/>
      <c r="AO8" s="7"/>
      <c r="AP8" s="7">
        <v>1</v>
      </c>
      <c r="AQ8" s="8">
        <f t="shared" si="20"/>
        <v>1</v>
      </c>
      <c r="AR8" s="7"/>
      <c r="AS8" s="7"/>
      <c r="AT8" s="7"/>
      <c r="AU8" s="7">
        <v>1</v>
      </c>
      <c r="AV8" s="8">
        <f t="shared" si="21"/>
        <v>1</v>
      </c>
      <c r="AW8" s="9">
        <f t="shared" si="22"/>
        <v>4</v>
      </c>
      <c r="AX8" s="20">
        <v>68</v>
      </c>
      <c r="AY8" s="11">
        <f t="shared" ref="AY8:AY14" si="23">AW8*100/AX8</f>
        <v>5.882352941176471</v>
      </c>
    </row>
    <row r="9" spans="1:51" ht="24">
      <c r="A9" s="3" t="s">
        <v>50</v>
      </c>
      <c r="B9" s="4"/>
      <c r="C9" s="4"/>
      <c r="D9" s="4"/>
      <c r="E9" s="4"/>
      <c r="F9" s="5">
        <f t="shared" si="12"/>
        <v>0</v>
      </c>
      <c r="G9" s="4"/>
      <c r="H9" s="4"/>
      <c r="I9" s="4"/>
      <c r="J9" s="4"/>
      <c r="K9" s="5">
        <f t="shared" si="13"/>
        <v>0</v>
      </c>
      <c r="L9" s="4"/>
      <c r="M9" s="4"/>
      <c r="N9" s="4"/>
      <c r="O9" s="4">
        <v>1</v>
      </c>
      <c r="P9" s="5">
        <f t="shared" si="14"/>
        <v>1</v>
      </c>
      <c r="Q9" s="4"/>
      <c r="R9" s="4"/>
      <c r="S9" s="4"/>
      <c r="T9" s="4"/>
      <c r="U9" s="5">
        <f t="shared" si="15"/>
        <v>0</v>
      </c>
      <c r="V9" s="5">
        <f t="shared" si="16"/>
        <v>1</v>
      </c>
      <c r="W9" s="3" t="s">
        <v>50</v>
      </c>
      <c r="X9" s="7"/>
      <c r="Y9" s="7"/>
      <c r="Z9" s="7"/>
      <c r="AA9" s="7"/>
      <c r="AB9" s="8">
        <f t="shared" si="17"/>
        <v>0</v>
      </c>
      <c r="AC9" s="7"/>
      <c r="AD9" s="7"/>
      <c r="AE9" s="7"/>
      <c r="AF9" s="7">
        <v>1</v>
      </c>
      <c r="AG9" s="8">
        <f t="shared" si="18"/>
        <v>1</v>
      </c>
      <c r="AH9" s="7"/>
      <c r="AI9" s="7"/>
      <c r="AJ9" s="7"/>
      <c r="AK9" s="7"/>
      <c r="AL9" s="8">
        <f t="shared" si="19"/>
        <v>0</v>
      </c>
      <c r="AM9" s="7"/>
      <c r="AN9" s="7"/>
      <c r="AO9" s="7"/>
      <c r="AP9" s="7"/>
      <c r="AQ9" s="8">
        <f t="shared" si="20"/>
        <v>0</v>
      </c>
      <c r="AR9" s="7"/>
      <c r="AS9" s="7"/>
      <c r="AT9" s="7"/>
      <c r="AU9" s="7">
        <v>1</v>
      </c>
      <c r="AV9" s="8">
        <f t="shared" si="21"/>
        <v>1</v>
      </c>
      <c r="AW9" s="9">
        <f t="shared" si="22"/>
        <v>3</v>
      </c>
      <c r="AX9" s="20">
        <v>34</v>
      </c>
      <c r="AY9" s="11">
        <f t="shared" si="23"/>
        <v>8.8235294117647065</v>
      </c>
    </row>
    <row r="10" spans="1:51">
      <c r="A10" s="3" t="s">
        <v>51</v>
      </c>
      <c r="B10" s="4"/>
      <c r="C10" s="4"/>
      <c r="D10" s="4"/>
      <c r="E10" s="4">
        <v>1</v>
      </c>
      <c r="F10" s="5">
        <f t="shared" si="12"/>
        <v>1</v>
      </c>
      <c r="G10" s="4"/>
      <c r="H10" s="4"/>
      <c r="I10" s="4"/>
      <c r="J10" s="4"/>
      <c r="K10" s="5">
        <f t="shared" si="13"/>
        <v>0</v>
      </c>
      <c r="L10" s="4"/>
      <c r="M10" s="4"/>
      <c r="N10" s="4"/>
      <c r="O10" s="4"/>
      <c r="P10" s="5">
        <f t="shared" si="14"/>
        <v>0</v>
      </c>
      <c r="Q10" s="4"/>
      <c r="R10" s="4"/>
      <c r="S10" s="4"/>
      <c r="T10" s="4">
        <v>1</v>
      </c>
      <c r="U10" s="5">
        <f t="shared" si="15"/>
        <v>1</v>
      </c>
      <c r="V10" s="5">
        <f t="shared" si="16"/>
        <v>2</v>
      </c>
      <c r="W10" s="3" t="s">
        <v>51</v>
      </c>
      <c r="X10" s="7"/>
      <c r="Y10" s="7"/>
      <c r="Z10" s="7"/>
      <c r="AA10" s="7"/>
      <c r="AB10" s="8">
        <f t="shared" si="17"/>
        <v>0</v>
      </c>
      <c r="AC10" s="7"/>
      <c r="AD10" s="7"/>
      <c r="AE10" s="7"/>
      <c r="AF10" s="7"/>
      <c r="AG10" s="8">
        <f t="shared" si="18"/>
        <v>0</v>
      </c>
      <c r="AH10" s="7"/>
      <c r="AI10" s="7"/>
      <c r="AJ10" s="7"/>
      <c r="AK10" s="7"/>
      <c r="AL10" s="8">
        <f t="shared" si="19"/>
        <v>0</v>
      </c>
      <c r="AM10" s="7">
        <v>1</v>
      </c>
      <c r="AN10" s="7"/>
      <c r="AO10" s="7"/>
      <c r="AP10" s="7"/>
      <c r="AQ10" s="8">
        <f t="shared" si="20"/>
        <v>1</v>
      </c>
      <c r="AR10" s="7"/>
      <c r="AS10" s="7"/>
      <c r="AT10" s="7"/>
      <c r="AU10" s="7">
        <v>1</v>
      </c>
      <c r="AV10" s="8">
        <f t="shared" si="21"/>
        <v>1</v>
      </c>
      <c r="AW10" s="9">
        <f t="shared" si="22"/>
        <v>4</v>
      </c>
      <c r="AX10" s="20">
        <v>68</v>
      </c>
      <c r="AY10" s="11">
        <f>AW11*100/AX10</f>
        <v>5.882352941176471</v>
      </c>
    </row>
    <row r="11" spans="1:51" ht="24">
      <c r="A11" s="3" t="s">
        <v>43</v>
      </c>
      <c r="B11" s="4"/>
      <c r="C11" s="4"/>
      <c r="D11" s="4"/>
      <c r="E11" s="4"/>
      <c r="F11" s="5">
        <f t="shared" si="12"/>
        <v>0</v>
      </c>
      <c r="G11" s="4"/>
      <c r="H11" s="4"/>
      <c r="I11" s="4"/>
      <c r="J11" s="4"/>
      <c r="K11" s="5">
        <f t="shared" si="13"/>
        <v>0</v>
      </c>
      <c r="L11" s="4"/>
      <c r="M11" s="4"/>
      <c r="N11" s="4"/>
      <c r="O11" s="4"/>
      <c r="P11" s="5">
        <f t="shared" si="14"/>
        <v>0</v>
      </c>
      <c r="Q11" s="4"/>
      <c r="R11" s="4"/>
      <c r="S11" s="4"/>
      <c r="T11" s="4"/>
      <c r="U11" s="5">
        <f t="shared" si="15"/>
        <v>0</v>
      </c>
      <c r="V11" s="5">
        <f t="shared" si="16"/>
        <v>0</v>
      </c>
      <c r="W11" s="3" t="s">
        <v>43</v>
      </c>
      <c r="X11" s="7"/>
      <c r="Y11" s="7"/>
      <c r="Z11" s="7"/>
      <c r="AA11" s="7"/>
      <c r="AB11" s="8">
        <f t="shared" si="17"/>
        <v>0</v>
      </c>
      <c r="AC11" s="7"/>
      <c r="AD11" s="7"/>
      <c r="AE11" s="7"/>
      <c r="AF11" s="7"/>
      <c r="AG11" s="8">
        <f t="shared" si="18"/>
        <v>0</v>
      </c>
      <c r="AH11" s="7"/>
      <c r="AI11" s="7"/>
      <c r="AJ11" s="7"/>
      <c r="AK11" s="7"/>
      <c r="AL11" s="8">
        <f t="shared" si="19"/>
        <v>0</v>
      </c>
      <c r="AM11" s="7">
        <v>1</v>
      </c>
      <c r="AN11" s="7"/>
      <c r="AO11" s="7"/>
      <c r="AP11" s="7"/>
      <c r="AQ11" s="8">
        <f t="shared" si="20"/>
        <v>1</v>
      </c>
      <c r="AR11" s="7"/>
      <c r="AS11" s="7"/>
      <c r="AT11" s="7"/>
      <c r="AU11" s="7">
        <v>1</v>
      </c>
      <c r="AV11" s="8">
        <f t="shared" si="21"/>
        <v>1</v>
      </c>
      <c r="AW11" s="9">
        <f>SUM(V10,AB10,AG10,AL10,AQ10,AV10)</f>
        <v>4</v>
      </c>
      <c r="AX11" s="20">
        <v>34</v>
      </c>
      <c r="AY11" s="11">
        <f>AW12*100/AX11</f>
        <v>5.882352941176471</v>
      </c>
    </row>
    <row r="12" spans="1:51">
      <c r="A12" s="3" t="s">
        <v>54</v>
      </c>
      <c r="B12" s="4"/>
      <c r="C12" s="4"/>
      <c r="D12" s="4"/>
      <c r="E12" s="4"/>
      <c r="F12" s="5">
        <f t="shared" si="12"/>
        <v>0</v>
      </c>
      <c r="G12" s="4"/>
      <c r="H12" s="4"/>
      <c r="I12" s="4"/>
      <c r="J12" s="4"/>
      <c r="K12" s="5">
        <f t="shared" si="13"/>
        <v>0</v>
      </c>
      <c r="L12" s="4"/>
      <c r="M12" s="4"/>
      <c r="N12" s="4"/>
      <c r="O12" s="4"/>
      <c r="P12" s="5">
        <f t="shared" si="14"/>
        <v>0</v>
      </c>
      <c r="Q12" s="4"/>
      <c r="R12" s="4"/>
      <c r="S12" s="4"/>
      <c r="T12" s="4"/>
      <c r="U12" s="5">
        <f t="shared" si="15"/>
        <v>0</v>
      </c>
      <c r="V12" s="5">
        <f t="shared" si="16"/>
        <v>0</v>
      </c>
      <c r="W12" s="3" t="s">
        <v>54</v>
      </c>
      <c r="X12" s="7"/>
      <c r="Y12" s="7"/>
      <c r="Z12" s="7"/>
      <c r="AA12" s="7"/>
      <c r="AB12" s="8">
        <f t="shared" si="17"/>
        <v>0</v>
      </c>
      <c r="AC12" s="7"/>
      <c r="AD12" s="7"/>
      <c r="AE12" s="7"/>
      <c r="AF12" s="7"/>
      <c r="AG12" s="8">
        <f t="shared" si="18"/>
        <v>0</v>
      </c>
      <c r="AH12" s="7"/>
      <c r="AI12" s="7"/>
      <c r="AJ12" s="7"/>
      <c r="AK12" s="7"/>
      <c r="AL12" s="8">
        <f t="shared" si="19"/>
        <v>0</v>
      </c>
      <c r="AM12" s="7"/>
      <c r="AN12" s="7"/>
      <c r="AO12" s="7"/>
      <c r="AP12" s="7"/>
      <c r="AQ12" s="8">
        <f t="shared" si="20"/>
        <v>0</v>
      </c>
      <c r="AR12" s="7"/>
      <c r="AS12" s="7"/>
      <c r="AT12" s="7"/>
      <c r="AU12" s="7">
        <v>1</v>
      </c>
      <c r="AV12" s="8">
        <v>1</v>
      </c>
      <c r="AW12" s="9">
        <f>SUM(V11,AB11,AG11,AL11,AQ11,AV11)</f>
        <v>2</v>
      </c>
      <c r="AX12" s="20">
        <v>68</v>
      </c>
      <c r="AY12" s="11">
        <f>AW13*100/AX12</f>
        <v>5.882352941176471</v>
      </c>
    </row>
    <row r="13" spans="1:51">
      <c r="A13" s="3" t="s">
        <v>40</v>
      </c>
      <c r="B13" s="4"/>
      <c r="C13" s="4"/>
      <c r="D13" s="4"/>
      <c r="E13" s="4"/>
      <c r="F13" s="5">
        <f t="shared" si="12"/>
        <v>0</v>
      </c>
      <c r="G13" s="4"/>
      <c r="H13" s="4"/>
      <c r="I13" s="4"/>
      <c r="J13" s="4"/>
      <c r="K13" s="5">
        <f t="shared" si="13"/>
        <v>0</v>
      </c>
      <c r="L13" s="4"/>
      <c r="M13" s="4"/>
      <c r="N13" s="4"/>
      <c r="O13" s="4"/>
      <c r="P13" s="5">
        <f t="shared" si="14"/>
        <v>0</v>
      </c>
      <c r="Q13" s="4"/>
      <c r="R13" s="4"/>
      <c r="S13" s="4"/>
      <c r="T13" s="4">
        <v>1</v>
      </c>
      <c r="U13" s="5">
        <f t="shared" si="15"/>
        <v>1</v>
      </c>
      <c r="V13" s="5">
        <f t="shared" si="16"/>
        <v>1</v>
      </c>
      <c r="W13" s="3" t="s">
        <v>40</v>
      </c>
      <c r="X13" s="7"/>
      <c r="Y13" s="7"/>
      <c r="Z13" s="7"/>
      <c r="AA13" s="7">
        <v>1</v>
      </c>
      <c r="AB13" s="8">
        <f t="shared" si="17"/>
        <v>1</v>
      </c>
      <c r="AC13" s="7"/>
      <c r="AD13" s="7"/>
      <c r="AE13" s="7"/>
      <c r="AF13" s="7"/>
      <c r="AG13" s="8">
        <f t="shared" si="18"/>
        <v>0</v>
      </c>
      <c r="AH13" s="7"/>
      <c r="AI13" s="7"/>
      <c r="AJ13" s="7"/>
      <c r="AK13" s="7"/>
      <c r="AL13" s="8">
        <f t="shared" si="19"/>
        <v>0</v>
      </c>
      <c r="AM13" s="7">
        <v>1</v>
      </c>
      <c r="AN13" s="7"/>
      <c r="AO13" s="7"/>
      <c r="AP13" s="7"/>
      <c r="AQ13" s="8">
        <f t="shared" si="20"/>
        <v>1</v>
      </c>
      <c r="AR13" s="7"/>
      <c r="AS13" s="7"/>
      <c r="AT13" s="7"/>
      <c r="AU13" s="7">
        <v>1</v>
      </c>
      <c r="AV13" s="8">
        <f t="shared" ref="AV13" si="24">SUM(AR13,AS13,AT13,AU13)</f>
        <v>1</v>
      </c>
      <c r="AW13" s="9">
        <f t="shared" ref="AW13" si="25">SUM(V13,AB13,AG13,AL13,AQ13,AV13)</f>
        <v>4</v>
      </c>
      <c r="AX13" s="20">
        <v>68</v>
      </c>
      <c r="AY13" s="11">
        <f t="shared" ref="AY13" si="26">AW13*100/AX13</f>
        <v>5.882352941176471</v>
      </c>
    </row>
    <row r="14" spans="1:51">
      <c r="A14" s="3" t="s">
        <v>41</v>
      </c>
      <c r="B14" s="4"/>
      <c r="C14" s="4"/>
      <c r="D14" s="4"/>
      <c r="E14" s="4"/>
      <c r="F14" s="5">
        <f t="shared" si="12"/>
        <v>0</v>
      </c>
      <c r="G14" s="4"/>
      <c r="H14" s="4"/>
      <c r="I14" s="4"/>
      <c r="J14" s="4"/>
      <c r="K14" s="5">
        <f t="shared" si="13"/>
        <v>0</v>
      </c>
      <c r="L14" s="4"/>
      <c r="M14" s="4"/>
      <c r="N14" s="4"/>
      <c r="O14" s="4"/>
      <c r="P14" s="5">
        <f t="shared" si="14"/>
        <v>0</v>
      </c>
      <c r="Q14" s="4"/>
      <c r="R14" s="4"/>
      <c r="S14" s="4"/>
      <c r="T14" s="4"/>
      <c r="U14" s="5">
        <f t="shared" si="15"/>
        <v>0</v>
      </c>
      <c r="V14" s="5">
        <f t="shared" si="16"/>
        <v>0</v>
      </c>
      <c r="W14" s="3" t="s">
        <v>41</v>
      </c>
      <c r="X14" s="7"/>
      <c r="Y14" s="7"/>
      <c r="Z14" s="7"/>
      <c r="AA14" s="7"/>
      <c r="AB14" s="8">
        <f t="shared" si="17"/>
        <v>0</v>
      </c>
      <c r="AC14" s="7"/>
      <c r="AD14" s="7"/>
      <c r="AE14" s="7"/>
      <c r="AF14" s="7"/>
      <c r="AG14" s="8">
        <f t="shared" si="18"/>
        <v>0</v>
      </c>
      <c r="AH14" s="7"/>
      <c r="AI14" s="7"/>
      <c r="AJ14" s="7"/>
      <c r="AK14" s="7"/>
      <c r="AL14" s="8">
        <f t="shared" si="19"/>
        <v>0</v>
      </c>
      <c r="AM14" s="7">
        <v>1</v>
      </c>
      <c r="AN14" s="7"/>
      <c r="AO14" s="7"/>
      <c r="AP14" s="7"/>
      <c r="AQ14" s="8">
        <f t="shared" si="20"/>
        <v>1</v>
      </c>
      <c r="AR14" s="7"/>
      <c r="AS14" s="7"/>
      <c r="AT14" s="7"/>
      <c r="AU14" s="7">
        <v>1</v>
      </c>
      <c r="AV14" s="8">
        <v>1</v>
      </c>
      <c r="AW14" s="9">
        <f>SUM(V14,AB14,AG14,AL15,AQ14,AV14)</f>
        <v>2</v>
      </c>
      <c r="AX14" s="20">
        <v>68</v>
      </c>
      <c r="AY14" s="11">
        <f t="shared" si="23"/>
        <v>2.9411764705882355</v>
      </c>
    </row>
    <row r="15" spans="1:51">
      <c r="A15" s="3" t="s">
        <v>52</v>
      </c>
      <c r="B15" s="4"/>
      <c r="C15" s="4"/>
      <c r="D15" s="4"/>
      <c r="E15" s="4"/>
      <c r="F15" s="5">
        <f t="shared" si="12"/>
        <v>0</v>
      </c>
      <c r="G15" s="4"/>
      <c r="H15" s="4"/>
      <c r="I15" s="4"/>
      <c r="J15" s="4"/>
      <c r="K15" s="5">
        <f t="shared" si="13"/>
        <v>0</v>
      </c>
      <c r="L15" s="4"/>
      <c r="M15" s="4"/>
      <c r="N15" s="4"/>
      <c r="O15" s="4"/>
      <c r="P15" s="5">
        <f t="shared" si="14"/>
        <v>0</v>
      </c>
      <c r="Q15" s="4"/>
      <c r="R15" s="4"/>
      <c r="S15" s="4"/>
      <c r="T15" s="4">
        <v>1</v>
      </c>
      <c r="U15" s="5">
        <f>SUM(Q15,R15,S15,T15)</f>
        <v>1</v>
      </c>
      <c r="V15" s="5">
        <f t="shared" si="16"/>
        <v>1</v>
      </c>
      <c r="W15" s="3" t="s">
        <v>52</v>
      </c>
      <c r="X15" s="7"/>
      <c r="Y15" s="7"/>
      <c r="Z15" s="7"/>
      <c r="AA15" s="7"/>
      <c r="AB15" s="8">
        <f t="shared" si="17"/>
        <v>0</v>
      </c>
      <c r="AC15" s="7"/>
      <c r="AD15" s="7"/>
      <c r="AE15" s="7"/>
      <c r="AF15" s="7"/>
      <c r="AG15" s="8">
        <f t="shared" si="18"/>
        <v>0</v>
      </c>
      <c r="AH15" s="7"/>
      <c r="AI15" s="7"/>
      <c r="AJ15" s="7"/>
      <c r="AK15" s="7"/>
      <c r="AL15" s="8">
        <f t="shared" si="19"/>
        <v>0</v>
      </c>
      <c r="AM15" s="7">
        <v>1</v>
      </c>
      <c r="AN15" s="7"/>
      <c r="AO15" s="7"/>
      <c r="AP15" s="7"/>
      <c r="AQ15" s="8">
        <f t="shared" si="20"/>
        <v>1</v>
      </c>
      <c r="AR15" s="7"/>
      <c r="AS15" s="7"/>
      <c r="AT15" s="7"/>
      <c r="AU15" s="7">
        <v>1</v>
      </c>
      <c r="AV15" s="8">
        <v>1</v>
      </c>
      <c r="AW15" s="9">
        <f>SUM(V15,AB15,AG15,AQ15,AV15)</f>
        <v>3</v>
      </c>
      <c r="AX15" s="20">
        <v>68</v>
      </c>
      <c r="AY15" s="11">
        <f>AW15*100/AX15</f>
        <v>4.4117647058823533</v>
      </c>
    </row>
    <row r="16" spans="1:51" ht="24">
      <c r="A16" s="3" t="s">
        <v>17</v>
      </c>
      <c r="B16" s="12"/>
      <c r="C16" s="12"/>
      <c r="D16" s="12"/>
      <c r="E16" s="12"/>
      <c r="F16" s="5">
        <f t="shared" si="12"/>
        <v>0</v>
      </c>
      <c r="G16" s="12"/>
      <c r="H16" s="12"/>
      <c r="I16" s="12"/>
      <c r="J16" s="12"/>
      <c r="K16" s="5">
        <f t="shared" si="13"/>
        <v>0</v>
      </c>
      <c r="L16" s="12"/>
      <c r="M16" s="12"/>
      <c r="N16" s="12"/>
      <c r="O16" s="12"/>
      <c r="P16" s="5">
        <f t="shared" ref="P16:P20" si="27">SUM(L16,M16,N16,O16)</f>
        <v>0</v>
      </c>
      <c r="Q16" s="12"/>
      <c r="R16" s="12"/>
      <c r="S16" s="12"/>
      <c r="T16" s="12">
        <v>1</v>
      </c>
      <c r="U16" s="5">
        <f t="shared" ref="U16:U20" si="28">SUM(Q16,R16,S16,T16)</f>
        <v>1</v>
      </c>
      <c r="V16" s="5">
        <f t="shared" ref="V16:V20" si="29">SUM(F16,K16,P16,U16)</f>
        <v>1</v>
      </c>
      <c r="W16" s="3" t="s">
        <v>17</v>
      </c>
      <c r="X16" s="12"/>
      <c r="Y16" s="12"/>
      <c r="Z16" s="12"/>
      <c r="AA16" s="12"/>
      <c r="AB16" s="8">
        <f t="shared" si="17"/>
        <v>0</v>
      </c>
      <c r="AC16" s="12"/>
      <c r="AD16" s="12"/>
      <c r="AE16" s="12"/>
      <c r="AF16" s="12"/>
      <c r="AG16" s="8">
        <f t="shared" si="18"/>
        <v>0</v>
      </c>
      <c r="AH16" s="12"/>
      <c r="AI16" s="12"/>
      <c r="AJ16" s="12"/>
      <c r="AK16" s="12">
        <v>1</v>
      </c>
      <c r="AL16" s="8">
        <f t="shared" si="19"/>
        <v>1</v>
      </c>
      <c r="AM16" s="12"/>
      <c r="AN16" s="12"/>
      <c r="AO16" s="12"/>
      <c r="AP16" s="12"/>
      <c r="AQ16" s="8">
        <f t="shared" si="20"/>
        <v>0</v>
      </c>
      <c r="AR16" s="12"/>
      <c r="AS16" s="12"/>
      <c r="AT16" s="12"/>
      <c r="AU16" s="12">
        <v>1</v>
      </c>
      <c r="AV16" s="8">
        <v>1</v>
      </c>
      <c r="AW16" s="9">
        <f t="shared" si="22"/>
        <v>3</v>
      </c>
      <c r="AX16" s="23">
        <v>34</v>
      </c>
      <c r="AY16" s="11">
        <f>AW16*AX14105/AX16</f>
        <v>0</v>
      </c>
    </row>
    <row r="17" spans="1:51" ht="36">
      <c r="A17" s="3" t="s">
        <v>20</v>
      </c>
      <c r="B17" s="12"/>
      <c r="C17" s="12"/>
      <c r="D17" s="12"/>
      <c r="E17" s="12"/>
      <c r="F17" s="5">
        <f t="shared" si="12"/>
        <v>0</v>
      </c>
      <c r="G17" s="12"/>
      <c r="H17" s="12"/>
      <c r="I17" s="12"/>
      <c r="J17" s="12"/>
      <c r="K17" s="5">
        <f t="shared" si="13"/>
        <v>0</v>
      </c>
      <c r="L17" s="12"/>
      <c r="M17" s="12"/>
      <c r="N17" s="12"/>
      <c r="O17" s="12"/>
      <c r="P17" s="5">
        <f t="shared" si="27"/>
        <v>0</v>
      </c>
      <c r="Q17" s="12"/>
      <c r="R17" s="12"/>
      <c r="S17" s="12"/>
      <c r="T17" s="12"/>
      <c r="U17" s="5">
        <f t="shared" si="28"/>
        <v>0</v>
      </c>
      <c r="V17" s="5">
        <f t="shared" si="29"/>
        <v>0</v>
      </c>
      <c r="W17" s="3" t="s">
        <v>20</v>
      </c>
      <c r="X17" s="12"/>
      <c r="Y17" s="12"/>
      <c r="Z17" s="12"/>
      <c r="AA17" s="12"/>
      <c r="AB17" s="8">
        <f t="shared" si="17"/>
        <v>0</v>
      </c>
      <c r="AC17" s="12"/>
      <c r="AD17" s="12"/>
      <c r="AE17" s="12"/>
      <c r="AF17" s="12"/>
      <c r="AG17" s="8">
        <f t="shared" si="18"/>
        <v>0</v>
      </c>
      <c r="AH17" s="12"/>
      <c r="AI17" s="12"/>
      <c r="AJ17" s="12"/>
      <c r="AK17" s="12"/>
      <c r="AL17" s="8">
        <f t="shared" si="19"/>
        <v>0</v>
      </c>
      <c r="AM17" s="12"/>
      <c r="AN17" s="12"/>
      <c r="AO17" s="12"/>
      <c r="AP17" s="12"/>
      <c r="AQ17" s="8">
        <f t="shared" si="20"/>
        <v>0</v>
      </c>
      <c r="AR17" s="12"/>
      <c r="AS17" s="12"/>
      <c r="AT17" s="12"/>
      <c r="AU17" s="12">
        <v>1</v>
      </c>
      <c r="AV17" s="8">
        <v>1</v>
      </c>
      <c r="AW17" s="9">
        <f t="shared" si="22"/>
        <v>1</v>
      </c>
      <c r="AX17" s="23">
        <v>68</v>
      </c>
      <c r="AY17" s="11">
        <f>AW17*AX14106/AX17</f>
        <v>0</v>
      </c>
    </row>
    <row r="18" spans="1:51">
      <c r="A18" s="3" t="s">
        <v>21</v>
      </c>
      <c r="B18" s="12"/>
      <c r="C18" s="12"/>
      <c r="D18" s="12"/>
      <c r="E18" s="12">
        <v>1</v>
      </c>
      <c r="F18" s="5">
        <f t="shared" si="12"/>
        <v>1</v>
      </c>
      <c r="G18" s="12"/>
      <c r="H18" s="12"/>
      <c r="I18" s="12"/>
      <c r="J18" s="12"/>
      <c r="K18" s="5">
        <f t="shared" si="13"/>
        <v>0</v>
      </c>
      <c r="L18" s="12"/>
      <c r="M18" s="12"/>
      <c r="N18" s="12"/>
      <c r="O18" s="12">
        <v>1</v>
      </c>
      <c r="P18" s="5">
        <f t="shared" si="27"/>
        <v>1</v>
      </c>
      <c r="Q18" s="12"/>
      <c r="R18" s="12"/>
      <c r="S18" s="12"/>
      <c r="T18" s="12"/>
      <c r="U18" s="5">
        <f t="shared" si="28"/>
        <v>0</v>
      </c>
      <c r="V18" s="5">
        <f t="shared" si="29"/>
        <v>2</v>
      </c>
      <c r="W18" s="3" t="s">
        <v>21</v>
      </c>
      <c r="X18" s="12"/>
      <c r="Y18" s="12"/>
      <c r="Z18" s="12"/>
      <c r="AA18" s="12"/>
      <c r="AB18" s="8">
        <f t="shared" si="17"/>
        <v>0</v>
      </c>
      <c r="AC18" s="12"/>
      <c r="AD18" s="12"/>
      <c r="AE18" s="12"/>
      <c r="AF18" s="12"/>
      <c r="AG18" s="8">
        <f t="shared" si="18"/>
        <v>0</v>
      </c>
      <c r="AH18" s="12"/>
      <c r="AI18" s="12"/>
      <c r="AJ18" s="12"/>
      <c r="AK18" s="12">
        <v>1</v>
      </c>
      <c r="AL18" s="8">
        <f t="shared" si="19"/>
        <v>1</v>
      </c>
      <c r="AM18" s="12"/>
      <c r="AN18" s="12"/>
      <c r="AO18" s="12"/>
      <c r="AP18" s="12"/>
      <c r="AQ18" s="8">
        <f t="shared" si="20"/>
        <v>0</v>
      </c>
      <c r="AR18" s="12"/>
      <c r="AS18" s="12"/>
      <c r="AT18" s="12"/>
      <c r="AU18" s="12">
        <v>1</v>
      </c>
      <c r="AV18" s="8">
        <v>1</v>
      </c>
      <c r="AW18" s="9">
        <f t="shared" si="22"/>
        <v>4</v>
      </c>
      <c r="AX18" s="23">
        <v>85</v>
      </c>
      <c r="AY18" s="11">
        <f>AW18*AX14107/AX18</f>
        <v>0</v>
      </c>
    </row>
    <row r="19" spans="1:51" ht="36">
      <c r="A19" s="3" t="s">
        <v>22</v>
      </c>
      <c r="B19" s="12"/>
      <c r="C19" s="12"/>
      <c r="D19" s="12"/>
      <c r="E19" s="12">
        <v>1</v>
      </c>
      <c r="F19" s="5">
        <f t="shared" si="12"/>
        <v>1</v>
      </c>
      <c r="G19" s="12"/>
      <c r="H19" s="12"/>
      <c r="I19" s="12"/>
      <c r="J19" s="12"/>
      <c r="K19" s="5">
        <f t="shared" si="13"/>
        <v>0</v>
      </c>
      <c r="L19" s="12"/>
      <c r="M19" s="12"/>
      <c r="N19" s="12"/>
      <c r="O19" s="12"/>
      <c r="P19" s="5">
        <f t="shared" si="27"/>
        <v>0</v>
      </c>
      <c r="Q19" s="12"/>
      <c r="R19" s="12"/>
      <c r="S19" s="12"/>
      <c r="T19" s="12"/>
      <c r="U19" s="5">
        <f t="shared" si="28"/>
        <v>0</v>
      </c>
      <c r="V19" s="5">
        <f t="shared" si="29"/>
        <v>1</v>
      </c>
      <c r="W19" s="3" t="s">
        <v>22</v>
      </c>
      <c r="X19" s="12"/>
      <c r="Y19" s="12"/>
      <c r="Z19" s="12"/>
      <c r="AA19" s="12"/>
      <c r="AB19" s="8">
        <f t="shared" si="17"/>
        <v>0</v>
      </c>
      <c r="AC19" s="12"/>
      <c r="AD19" s="12"/>
      <c r="AE19" s="12"/>
      <c r="AF19" s="12"/>
      <c r="AG19" s="8">
        <f t="shared" si="18"/>
        <v>0</v>
      </c>
      <c r="AH19" s="12"/>
      <c r="AI19" s="12"/>
      <c r="AJ19" s="12"/>
      <c r="AK19" s="12"/>
      <c r="AL19" s="8">
        <f t="shared" si="19"/>
        <v>0</v>
      </c>
      <c r="AM19" s="12"/>
      <c r="AN19" s="12"/>
      <c r="AO19" s="12"/>
      <c r="AP19" s="12"/>
      <c r="AQ19" s="8">
        <f t="shared" si="20"/>
        <v>0</v>
      </c>
      <c r="AR19" s="12"/>
      <c r="AS19" s="12"/>
      <c r="AT19" s="12"/>
      <c r="AU19" s="12">
        <v>1</v>
      </c>
      <c r="AV19" s="8">
        <v>1</v>
      </c>
      <c r="AW19" s="9">
        <f t="shared" si="22"/>
        <v>2</v>
      </c>
      <c r="AX19" s="23">
        <v>51</v>
      </c>
      <c r="AY19" s="11">
        <f>AW19*AX14107/AX19</f>
        <v>0</v>
      </c>
    </row>
    <row r="20" spans="1:51">
      <c r="A20" s="3" t="s">
        <v>49</v>
      </c>
      <c r="B20" s="12"/>
      <c r="C20" s="12"/>
      <c r="D20" s="12"/>
      <c r="E20" s="12"/>
      <c r="F20" s="5">
        <f t="shared" ref="F20" si="30">SUM(B20,C20,D20,E20)</f>
        <v>0</v>
      </c>
      <c r="G20" s="12"/>
      <c r="H20" s="12"/>
      <c r="I20" s="12"/>
      <c r="J20" s="12">
        <v>1</v>
      </c>
      <c r="K20" s="5">
        <f t="shared" ref="K20" si="31">SUM(G20,H20,I20,J20)</f>
        <v>1</v>
      </c>
      <c r="L20" s="12"/>
      <c r="M20" s="12"/>
      <c r="N20" s="12"/>
      <c r="O20" s="12"/>
      <c r="P20" s="5">
        <f t="shared" si="27"/>
        <v>0</v>
      </c>
      <c r="Q20" s="12"/>
      <c r="R20" s="12"/>
      <c r="S20" s="12"/>
      <c r="T20" s="12"/>
      <c r="U20" s="5">
        <f t="shared" si="28"/>
        <v>0</v>
      </c>
      <c r="V20" s="5">
        <f t="shared" si="29"/>
        <v>1</v>
      </c>
      <c r="W20" s="3" t="s">
        <v>49</v>
      </c>
      <c r="X20" s="12"/>
      <c r="Y20" s="12"/>
      <c r="Z20" s="12"/>
      <c r="AA20" s="12">
        <v>1</v>
      </c>
      <c r="AB20" s="8">
        <f t="shared" si="17"/>
        <v>1</v>
      </c>
      <c r="AC20" s="12"/>
      <c r="AD20" s="12"/>
      <c r="AE20" s="12"/>
      <c r="AF20" s="12"/>
      <c r="AG20" s="8">
        <f t="shared" si="18"/>
        <v>0</v>
      </c>
      <c r="AH20" s="12"/>
      <c r="AI20" s="12"/>
      <c r="AJ20" s="12"/>
      <c r="AK20" s="12"/>
      <c r="AL20" s="8">
        <f t="shared" si="19"/>
        <v>0</v>
      </c>
      <c r="AM20" s="12"/>
      <c r="AN20" s="12"/>
      <c r="AO20" s="12"/>
      <c r="AP20" s="12">
        <v>1</v>
      </c>
      <c r="AQ20" s="8">
        <f t="shared" si="20"/>
        <v>1</v>
      </c>
      <c r="AR20" s="12"/>
      <c r="AS20" s="12"/>
      <c r="AT20" s="12"/>
      <c r="AU20" s="12">
        <v>1</v>
      </c>
      <c r="AV20" s="8">
        <v>1</v>
      </c>
      <c r="AW20" s="9">
        <f t="shared" si="22"/>
        <v>4</v>
      </c>
      <c r="AX20" s="23">
        <v>34</v>
      </c>
      <c r="AY20" s="11">
        <f>AW20*AX14108/AX20</f>
        <v>0</v>
      </c>
    </row>
    <row r="21" spans="1:5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>
        <f>SUM(AW4:AW20)</f>
        <v>62</v>
      </c>
      <c r="AX21" s="24">
        <f>SUM(AX4,AX5,AX6,AX7,AX8,AX9,AX10,AX11,AX12,AX13,AX14,AX15,AX16,AX17,AX18,AX19,AX20)</f>
        <v>1122</v>
      </c>
      <c r="AY21" s="51">
        <f>AW21*100/AX21</f>
        <v>5.5258467023172901</v>
      </c>
    </row>
  </sheetData>
  <mergeCells count="12">
    <mergeCell ref="AH1:AL1"/>
    <mergeCell ref="AM1:AQ1"/>
    <mergeCell ref="AR1:AV1"/>
    <mergeCell ref="AW1:AY1"/>
    <mergeCell ref="A3:V3"/>
    <mergeCell ref="W3:AY3"/>
    <mergeCell ref="B1:F1"/>
    <mergeCell ref="G1:K1"/>
    <mergeCell ref="L1:P1"/>
    <mergeCell ref="Q1:U1"/>
    <mergeCell ref="X1:AB1"/>
    <mergeCell ref="AC1:A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1"/>
  <sheetViews>
    <sheetView workbookViewId="0">
      <selection activeCell="W2" sqref="W2:AY5"/>
    </sheetView>
  </sheetViews>
  <sheetFormatPr defaultRowHeight="15"/>
  <cols>
    <col min="1" max="1" width="12.5703125" style="12" customWidth="1"/>
    <col min="2" max="2" width="4.42578125" style="12" customWidth="1"/>
    <col min="3" max="3" width="4.140625" style="12" customWidth="1"/>
    <col min="4" max="4" width="4" style="12" customWidth="1"/>
    <col min="5" max="5" width="4.28515625" style="12" customWidth="1"/>
    <col min="6" max="6" width="4.7109375" style="12" customWidth="1"/>
    <col min="7" max="8" width="4.42578125" style="12" customWidth="1"/>
    <col min="9" max="9" width="4.140625" style="12" customWidth="1"/>
    <col min="10" max="10" width="4.42578125" style="12" customWidth="1"/>
    <col min="11" max="11" width="3.7109375" style="12" customWidth="1"/>
    <col min="12" max="12" width="4.85546875" style="12" customWidth="1"/>
    <col min="13" max="13" width="4.42578125" style="12" customWidth="1"/>
    <col min="14" max="14" width="4.7109375" style="12" customWidth="1"/>
    <col min="15" max="15" width="4.42578125" style="12" customWidth="1"/>
    <col min="16" max="16" width="4.28515625" style="12" customWidth="1"/>
    <col min="17" max="17" width="4.7109375" style="12" customWidth="1"/>
    <col min="18" max="18" width="4" style="12" customWidth="1"/>
    <col min="19" max="19" width="3.85546875" style="12" customWidth="1"/>
    <col min="20" max="20" width="4.42578125" style="12" customWidth="1"/>
    <col min="21" max="21" width="3.5703125" style="12" customWidth="1"/>
    <col min="22" max="22" width="5.28515625" style="12" customWidth="1"/>
    <col min="23" max="23" width="10.5703125" style="12" customWidth="1"/>
    <col min="24" max="24" width="5.140625" style="12" customWidth="1"/>
    <col min="25" max="25" width="4" style="12" customWidth="1"/>
    <col min="26" max="26" width="4.140625" style="12" customWidth="1"/>
    <col min="27" max="27" width="4.85546875" style="12" customWidth="1"/>
    <col min="28" max="28" width="3.28515625" style="12" customWidth="1"/>
    <col min="29" max="29" width="5" style="12" customWidth="1"/>
    <col min="30" max="30" width="4.140625" style="12" customWidth="1"/>
    <col min="31" max="31" width="4.5703125" style="12" customWidth="1"/>
    <col min="32" max="32" width="4.42578125" style="12" customWidth="1"/>
    <col min="33" max="33" width="3.7109375" style="12" customWidth="1"/>
    <col min="34" max="34" width="5.5703125" style="12" customWidth="1"/>
    <col min="35" max="35" width="4.42578125" style="12" customWidth="1"/>
    <col min="36" max="36" width="5.140625" style="12" customWidth="1"/>
    <col min="37" max="37" width="4.28515625" style="12" customWidth="1"/>
    <col min="38" max="38" width="3.5703125" style="12" customWidth="1"/>
    <col min="39" max="39" width="5.42578125" style="12" customWidth="1"/>
    <col min="40" max="40" width="4.7109375" style="12" customWidth="1"/>
    <col min="41" max="41" width="4.42578125" style="12" customWidth="1"/>
    <col min="42" max="42" width="4.7109375" style="12" customWidth="1"/>
    <col min="43" max="43" width="3" style="12" customWidth="1"/>
    <col min="44" max="44" width="5.28515625" style="12" customWidth="1"/>
    <col min="45" max="45" width="4.28515625" style="12" customWidth="1"/>
    <col min="46" max="47" width="4.5703125" style="12" customWidth="1"/>
    <col min="48" max="48" width="3.85546875" style="12" customWidth="1"/>
    <col min="49" max="49" width="6.7109375" style="12" customWidth="1"/>
    <col min="50" max="50" width="6.5703125" style="12" customWidth="1"/>
    <col min="51" max="51" width="6.85546875" style="12" customWidth="1"/>
    <col min="52" max="16384" width="9.140625" style="12"/>
  </cols>
  <sheetData>
    <row r="1" spans="1:51" ht="89.25">
      <c r="A1" s="13" t="s">
        <v>0</v>
      </c>
      <c r="B1" s="64" t="s">
        <v>1</v>
      </c>
      <c r="C1" s="64"/>
      <c r="D1" s="64"/>
      <c r="E1" s="64"/>
      <c r="F1" s="64"/>
      <c r="G1" s="64" t="s">
        <v>2</v>
      </c>
      <c r="H1" s="64"/>
      <c r="I1" s="64"/>
      <c r="J1" s="64"/>
      <c r="K1" s="64"/>
      <c r="L1" s="64" t="s">
        <v>3</v>
      </c>
      <c r="M1" s="64"/>
      <c r="N1" s="64"/>
      <c r="O1" s="64"/>
      <c r="P1" s="64"/>
      <c r="Q1" s="64" t="s">
        <v>4</v>
      </c>
      <c r="R1" s="64"/>
      <c r="S1" s="64"/>
      <c r="T1" s="64"/>
      <c r="U1" s="64"/>
      <c r="V1" s="14" t="s">
        <v>5</v>
      </c>
      <c r="W1" s="13" t="s">
        <v>0</v>
      </c>
      <c r="X1" s="64" t="s">
        <v>23</v>
      </c>
      <c r="Y1" s="64"/>
      <c r="Z1" s="64"/>
      <c r="AA1" s="64"/>
      <c r="AB1" s="64"/>
      <c r="AC1" s="64" t="s">
        <v>24</v>
      </c>
      <c r="AD1" s="64"/>
      <c r="AE1" s="64"/>
      <c r="AF1" s="64"/>
      <c r="AG1" s="64"/>
      <c r="AH1" s="64" t="s">
        <v>25</v>
      </c>
      <c r="AI1" s="64"/>
      <c r="AJ1" s="64"/>
      <c r="AK1" s="64"/>
      <c r="AL1" s="64"/>
      <c r="AM1" s="64" t="s">
        <v>26</v>
      </c>
      <c r="AN1" s="64"/>
      <c r="AO1" s="64"/>
      <c r="AP1" s="64"/>
      <c r="AQ1" s="64"/>
      <c r="AR1" s="64" t="s">
        <v>27</v>
      </c>
      <c r="AS1" s="64"/>
      <c r="AT1" s="64"/>
      <c r="AU1" s="64"/>
      <c r="AV1" s="64"/>
      <c r="AW1" s="64" t="s">
        <v>5</v>
      </c>
      <c r="AX1" s="64"/>
      <c r="AY1" s="64"/>
    </row>
    <row r="2" spans="1:51" ht="105">
      <c r="A2" s="15"/>
      <c r="B2" s="16" t="s">
        <v>6</v>
      </c>
      <c r="C2" s="16" t="s">
        <v>7</v>
      </c>
      <c r="D2" s="16" t="s">
        <v>8</v>
      </c>
      <c r="E2" s="16" t="s">
        <v>9</v>
      </c>
      <c r="F2" s="17" t="s">
        <v>10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5</v>
      </c>
      <c r="L2" s="16" t="s">
        <v>6</v>
      </c>
      <c r="M2" s="16" t="s">
        <v>7</v>
      </c>
      <c r="N2" s="16" t="s">
        <v>8</v>
      </c>
      <c r="O2" s="16" t="s">
        <v>9</v>
      </c>
      <c r="P2" s="17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7" t="s">
        <v>5</v>
      </c>
      <c r="V2" s="17" t="s">
        <v>11</v>
      </c>
      <c r="W2" s="15"/>
      <c r="X2" s="16" t="s">
        <v>6</v>
      </c>
      <c r="Y2" s="16" t="s">
        <v>7</v>
      </c>
      <c r="Z2" s="16" t="s">
        <v>8</v>
      </c>
      <c r="AA2" s="16" t="s">
        <v>9</v>
      </c>
      <c r="AB2" s="17" t="s">
        <v>10</v>
      </c>
      <c r="AC2" s="16" t="s">
        <v>6</v>
      </c>
      <c r="AD2" s="16" t="s">
        <v>7</v>
      </c>
      <c r="AE2" s="16" t="s">
        <v>8</v>
      </c>
      <c r="AF2" s="16" t="s">
        <v>9</v>
      </c>
      <c r="AG2" s="17" t="s">
        <v>5</v>
      </c>
      <c r="AH2" s="16" t="s">
        <v>6</v>
      </c>
      <c r="AI2" s="16" t="s">
        <v>7</v>
      </c>
      <c r="AJ2" s="16" t="s">
        <v>8</v>
      </c>
      <c r="AK2" s="16" t="s">
        <v>9</v>
      </c>
      <c r="AL2" s="17" t="s">
        <v>5</v>
      </c>
      <c r="AM2" s="16" t="s">
        <v>6</v>
      </c>
      <c r="AN2" s="16" t="s">
        <v>7</v>
      </c>
      <c r="AO2" s="16" t="s">
        <v>8</v>
      </c>
      <c r="AP2" s="16" t="s">
        <v>9</v>
      </c>
      <c r="AQ2" s="17" t="s">
        <v>5</v>
      </c>
      <c r="AR2" s="16" t="s">
        <v>6</v>
      </c>
      <c r="AS2" s="16" t="s">
        <v>7</v>
      </c>
      <c r="AT2" s="16" t="s">
        <v>8</v>
      </c>
      <c r="AU2" s="16" t="s">
        <v>9</v>
      </c>
      <c r="AV2" s="17" t="s">
        <v>5</v>
      </c>
      <c r="AW2" s="18" t="s">
        <v>30</v>
      </c>
      <c r="AX2" s="18" t="s">
        <v>28</v>
      </c>
      <c r="AY2" s="18" t="s">
        <v>29</v>
      </c>
    </row>
    <row r="3" spans="1:51" ht="15.75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3" t="s">
        <v>57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ht="15.75" customHeight="1">
      <c r="A4" s="3" t="s">
        <v>13</v>
      </c>
      <c r="B4" s="5"/>
      <c r="C4" s="5"/>
      <c r="D4" s="5"/>
      <c r="E4" s="5">
        <v>1</v>
      </c>
      <c r="F4" s="5">
        <f>SUM(B4,C4,D4,E4)</f>
        <v>1</v>
      </c>
      <c r="G4" s="5"/>
      <c r="H4" s="5"/>
      <c r="I4" s="5"/>
      <c r="J4" s="5"/>
      <c r="K4" s="5">
        <f>SUM(G4,H4,I4,J4)</f>
        <v>0</v>
      </c>
      <c r="L4" s="5"/>
      <c r="M4" s="5"/>
      <c r="N4" s="5"/>
      <c r="O4" s="5"/>
      <c r="P4" s="5">
        <f>SUM(L4,M4,N4,O4)</f>
        <v>0</v>
      </c>
      <c r="Q4" s="5"/>
      <c r="R4" s="5"/>
      <c r="S4" s="5"/>
      <c r="T4" s="5">
        <v>1</v>
      </c>
      <c r="U4" s="5">
        <f>SUM(Q4,R4,S4,T4)</f>
        <v>1</v>
      </c>
      <c r="V4" s="5">
        <f>SUM(F4,K4,P4,U4)</f>
        <v>2</v>
      </c>
      <c r="W4" s="3" t="s">
        <v>13</v>
      </c>
      <c r="X4" s="8"/>
      <c r="Y4" s="8"/>
      <c r="Z4" s="8"/>
      <c r="AA4" s="8"/>
      <c r="AB4" s="8">
        <f>SUM(X4,Y4,Z4,AA4)</f>
        <v>0</v>
      </c>
      <c r="AC4" s="8"/>
      <c r="AD4" s="8"/>
      <c r="AE4" s="8"/>
      <c r="AF4" s="8"/>
      <c r="AG4" s="8">
        <f>SUM(AC4,AD4,AE4,AF4)</f>
        <v>0</v>
      </c>
      <c r="AH4" s="8"/>
      <c r="AI4" s="8"/>
      <c r="AJ4" s="8"/>
      <c r="AK4" s="8"/>
      <c r="AL4" s="8">
        <f>SUM(AH4,AI4,AJ4,AK4)</f>
        <v>0</v>
      </c>
      <c r="AM4" s="8"/>
      <c r="AN4" s="8"/>
      <c r="AO4" s="8"/>
      <c r="AP4" s="8">
        <v>1</v>
      </c>
      <c r="AQ4" s="8">
        <f>SUM(AM4,AN4,AO4,AP4)</f>
        <v>1</v>
      </c>
      <c r="AR4" s="8"/>
      <c r="AS4" s="8"/>
      <c r="AT4" s="8"/>
      <c r="AU4" s="19">
        <v>1</v>
      </c>
      <c r="AV4" s="8">
        <f>SUM(AR4,AS4,AT4,AU4)</f>
        <v>1</v>
      </c>
      <c r="AW4" s="9">
        <f>SUM(V4,AB4,AG4,AL4,AQ4,AV4)</f>
        <v>4</v>
      </c>
      <c r="AX4" s="20">
        <v>102</v>
      </c>
      <c r="AY4" s="11">
        <f>AW4*100/AX4</f>
        <v>3.9215686274509802</v>
      </c>
    </row>
    <row r="5" spans="1:51" ht="15.75" customHeight="1">
      <c r="A5" s="3" t="s">
        <v>37</v>
      </c>
      <c r="B5" s="4"/>
      <c r="C5" s="4"/>
      <c r="D5" s="4"/>
      <c r="E5" s="4"/>
      <c r="F5" s="5">
        <f t="shared" ref="F5:F20" si="0">SUM(B5,C5,D5,E5)</f>
        <v>0</v>
      </c>
      <c r="G5" s="4"/>
      <c r="H5" s="4"/>
      <c r="I5" s="4"/>
      <c r="J5" s="4">
        <v>1</v>
      </c>
      <c r="K5" s="5">
        <f t="shared" ref="K5:K20" si="1">SUM(G5,H5,I5,J5)</f>
        <v>1</v>
      </c>
      <c r="L5" s="4"/>
      <c r="M5" s="4"/>
      <c r="N5" s="4"/>
      <c r="O5" s="4"/>
      <c r="P5" s="5">
        <f t="shared" ref="P5:P19" si="2">SUM(L5,M5,N5,O5)</f>
        <v>0</v>
      </c>
      <c r="Q5" s="4"/>
      <c r="R5" s="4"/>
      <c r="S5" s="4"/>
      <c r="T5" s="4">
        <v>1</v>
      </c>
      <c r="U5" s="5">
        <f>SUM(Q5,R5,S5,T5)</f>
        <v>1</v>
      </c>
      <c r="V5" s="5">
        <f t="shared" ref="V5:V20" si="3">SUM(F5,K5,P5,U5)</f>
        <v>2</v>
      </c>
      <c r="W5" s="3" t="s">
        <v>37</v>
      </c>
      <c r="X5" s="7"/>
      <c r="Y5" s="7"/>
      <c r="Z5" s="7"/>
      <c r="AA5" s="7"/>
      <c r="AB5" s="8">
        <f t="shared" ref="AB5:AB20" si="4">SUM(X5,Y5,Z5,AA5)</f>
        <v>0</v>
      </c>
      <c r="AC5" s="7"/>
      <c r="AD5" s="7"/>
      <c r="AE5" s="7"/>
      <c r="AF5" s="7"/>
      <c r="AG5" s="8">
        <f t="shared" ref="AG5:AG20" si="5">SUM(AC5,AD5,AE5,AF5)</f>
        <v>0</v>
      </c>
      <c r="AH5" s="7"/>
      <c r="AI5" s="7"/>
      <c r="AJ5" s="7"/>
      <c r="AK5" s="7">
        <v>1</v>
      </c>
      <c r="AL5" s="8">
        <f t="shared" ref="AL5:AL20" si="6">SUM(AH5,AI5,AJ5,AK5)</f>
        <v>1</v>
      </c>
      <c r="AM5" s="7"/>
      <c r="AN5" s="7"/>
      <c r="AO5" s="7"/>
      <c r="AP5" s="7">
        <v>1</v>
      </c>
      <c r="AQ5" s="8">
        <f t="shared" ref="AQ5:AQ20" si="7">SUM(AM5,AN5,AO5,AP5)</f>
        <v>1</v>
      </c>
      <c r="AR5" s="7"/>
      <c r="AS5" s="7"/>
      <c r="AT5" s="7"/>
      <c r="AU5" s="7">
        <v>1</v>
      </c>
      <c r="AV5" s="8">
        <f t="shared" ref="AV5:AV11" si="8">SUM(AR5,AS5,AT5,AU5)</f>
        <v>1</v>
      </c>
      <c r="AW5" s="9">
        <f t="shared" ref="AW5:AW20" si="9">SUM(V5,AB5,AG5,AL5,AQ5,AV5)</f>
        <v>5</v>
      </c>
      <c r="AX5" s="20">
        <v>102</v>
      </c>
      <c r="AY5" s="11">
        <f t="shared" ref="AY5:AY14" si="10">AW5*100/AX5</f>
        <v>4.9019607843137258</v>
      </c>
    </row>
    <row r="6" spans="1:51" ht="37.5" customHeight="1">
      <c r="A6" s="3" t="s">
        <v>31</v>
      </c>
      <c r="B6" s="21"/>
      <c r="C6" s="21"/>
      <c r="D6" s="21"/>
      <c r="E6" s="21"/>
      <c r="F6" s="5">
        <f t="shared" si="0"/>
        <v>0</v>
      </c>
      <c r="G6" s="21"/>
      <c r="H6" s="21"/>
      <c r="I6" s="21"/>
      <c r="J6" s="21">
        <v>1</v>
      </c>
      <c r="K6" s="5">
        <f t="shared" si="1"/>
        <v>1</v>
      </c>
      <c r="L6" s="21"/>
      <c r="M6" s="21"/>
      <c r="N6" s="21"/>
      <c r="O6" s="21"/>
      <c r="P6" s="5">
        <f t="shared" si="2"/>
        <v>0</v>
      </c>
      <c r="Q6" s="21"/>
      <c r="R6" s="21"/>
      <c r="S6" s="21"/>
      <c r="T6" s="21">
        <v>1</v>
      </c>
      <c r="U6" s="5">
        <f t="shared" ref="U6:U20" si="11">SUM(Q6,R6,S6,T6)</f>
        <v>1</v>
      </c>
      <c r="V6" s="5">
        <f t="shared" si="3"/>
        <v>2</v>
      </c>
      <c r="W6" s="3" t="s">
        <v>31</v>
      </c>
      <c r="X6" s="22"/>
      <c r="Y6" s="22"/>
      <c r="Z6" s="22"/>
      <c r="AA6" s="22"/>
      <c r="AB6" s="8">
        <f t="shared" si="4"/>
        <v>0</v>
      </c>
      <c r="AC6" s="22"/>
      <c r="AD6" s="22"/>
      <c r="AE6" s="22"/>
      <c r="AF6" s="22">
        <v>1</v>
      </c>
      <c r="AG6" s="8">
        <f t="shared" si="5"/>
        <v>1</v>
      </c>
      <c r="AH6" s="22"/>
      <c r="AI6" s="22"/>
      <c r="AJ6" s="22"/>
      <c r="AK6" s="22"/>
      <c r="AL6" s="8">
        <f t="shared" si="6"/>
        <v>0</v>
      </c>
      <c r="AM6" s="22"/>
      <c r="AN6" s="22"/>
      <c r="AO6" s="22"/>
      <c r="AP6" s="22"/>
      <c r="AQ6" s="8">
        <f t="shared" si="7"/>
        <v>0</v>
      </c>
      <c r="AR6" s="22"/>
      <c r="AS6" s="22"/>
      <c r="AT6" s="22"/>
      <c r="AU6" s="22">
        <v>2</v>
      </c>
      <c r="AV6" s="8">
        <f t="shared" si="8"/>
        <v>2</v>
      </c>
      <c r="AW6" s="9">
        <f t="shared" si="9"/>
        <v>5</v>
      </c>
      <c r="AX6" s="20">
        <v>102</v>
      </c>
      <c r="AY6" s="11">
        <f>AW6*100/AX6</f>
        <v>4.9019607843137258</v>
      </c>
    </row>
    <row r="7" spans="1:51" s="36" customFormat="1" ht="12" customHeight="1">
      <c r="A7" s="31" t="s">
        <v>47</v>
      </c>
      <c r="B7" s="32"/>
      <c r="C7" s="32"/>
      <c r="D7" s="32"/>
      <c r="E7" s="32"/>
      <c r="F7" s="32">
        <f t="shared" si="0"/>
        <v>0</v>
      </c>
      <c r="G7" s="32"/>
      <c r="H7" s="32"/>
      <c r="I7" s="32"/>
      <c r="J7" s="32"/>
      <c r="K7" s="32">
        <f t="shared" si="1"/>
        <v>0</v>
      </c>
      <c r="L7" s="32"/>
      <c r="M7" s="32"/>
      <c r="N7" s="32"/>
      <c r="O7" s="32"/>
      <c r="P7" s="32">
        <f t="shared" si="2"/>
        <v>0</v>
      </c>
      <c r="Q7" s="32"/>
      <c r="R7" s="32"/>
      <c r="S7" s="32"/>
      <c r="T7" s="32">
        <v>1</v>
      </c>
      <c r="U7" s="32">
        <f t="shared" si="11"/>
        <v>1</v>
      </c>
      <c r="V7" s="32">
        <f t="shared" si="3"/>
        <v>1</v>
      </c>
      <c r="W7" s="31" t="s">
        <v>47</v>
      </c>
      <c r="X7" s="33"/>
      <c r="Y7" s="33"/>
      <c r="Z7" s="33"/>
      <c r="AA7" s="33"/>
      <c r="AB7" s="33">
        <f t="shared" si="4"/>
        <v>0</v>
      </c>
      <c r="AC7" s="33"/>
      <c r="AD7" s="33"/>
      <c r="AE7" s="33"/>
      <c r="AF7" s="33"/>
      <c r="AG7" s="33">
        <f t="shared" si="5"/>
        <v>0</v>
      </c>
      <c r="AH7" s="33"/>
      <c r="AI7" s="33"/>
      <c r="AJ7" s="33"/>
      <c r="AK7" s="33"/>
      <c r="AL7" s="33">
        <f t="shared" si="6"/>
        <v>0</v>
      </c>
      <c r="AM7" s="33"/>
      <c r="AN7" s="33"/>
      <c r="AO7" s="33"/>
      <c r="AP7" s="33"/>
      <c r="AQ7" s="33">
        <f t="shared" si="7"/>
        <v>0</v>
      </c>
      <c r="AR7" s="33"/>
      <c r="AS7" s="33"/>
      <c r="AT7" s="33"/>
      <c r="AU7" s="33">
        <v>1</v>
      </c>
      <c r="AV7" s="8">
        <f t="shared" si="8"/>
        <v>1</v>
      </c>
      <c r="AW7" s="34">
        <f t="shared" si="9"/>
        <v>2</v>
      </c>
      <c r="AX7" s="34">
        <v>102</v>
      </c>
      <c r="AY7" s="35">
        <f>AW7*100/AX7</f>
        <v>1.9607843137254901</v>
      </c>
    </row>
    <row r="8" spans="1:51" ht="11.25" customHeight="1">
      <c r="A8" s="3" t="s">
        <v>48</v>
      </c>
      <c r="B8" s="4"/>
      <c r="C8" s="4"/>
      <c r="D8" s="4"/>
      <c r="E8" s="4"/>
      <c r="F8" s="5">
        <f t="shared" si="0"/>
        <v>0</v>
      </c>
      <c r="G8" s="4"/>
      <c r="H8" s="4"/>
      <c r="I8" s="4"/>
      <c r="J8" s="4"/>
      <c r="K8" s="5">
        <f t="shared" si="1"/>
        <v>0</v>
      </c>
      <c r="L8" s="4"/>
      <c r="M8" s="4"/>
      <c r="N8" s="4"/>
      <c r="O8" s="4"/>
      <c r="P8" s="5">
        <f t="shared" si="2"/>
        <v>0</v>
      </c>
      <c r="Q8" s="4"/>
      <c r="R8" s="4"/>
      <c r="S8" s="4"/>
      <c r="T8" s="4">
        <v>1</v>
      </c>
      <c r="U8" s="5">
        <f t="shared" si="11"/>
        <v>1</v>
      </c>
      <c r="V8" s="5">
        <f t="shared" si="3"/>
        <v>1</v>
      </c>
      <c r="W8" s="3" t="s">
        <v>48</v>
      </c>
      <c r="X8" s="7"/>
      <c r="Y8" s="7"/>
      <c r="Z8" s="7"/>
      <c r="AA8" s="7"/>
      <c r="AB8" s="8">
        <f t="shared" si="4"/>
        <v>0</v>
      </c>
      <c r="AC8" s="7"/>
      <c r="AD8" s="7"/>
      <c r="AE8" s="7"/>
      <c r="AF8" s="7"/>
      <c r="AG8" s="8">
        <f t="shared" si="5"/>
        <v>0</v>
      </c>
      <c r="AH8" s="7"/>
      <c r="AI8" s="7"/>
      <c r="AJ8" s="7"/>
      <c r="AK8" s="7"/>
      <c r="AL8" s="8">
        <f t="shared" si="6"/>
        <v>0</v>
      </c>
      <c r="AM8" s="7"/>
      <c r="AN8" s="7"/>
      <c r="AO8" s="7"/>
      <c r="AP8" s="7"/>
      <c r="AQ8" s="8">
        <f t="shared" si="7"/>
        <v>0</v>
      </c>
      <c r="AR8" s="7"/>
      <c r="AS8" s="7"/>
      <c r="AT8" s="7"/>
      <c r="AU8" s="7">
        <v>1</v>
      </c>
      <c r="AV8" s="8">
        <f t="shared" si="8"/>
        <v>1</v>
      </c>
      <c r="AW8" s="9">
        <f t="shared" si="9"/>
        <v>2</v>
      </c>
      <c r="AX8" s="20">
        <v>68</v>
      </c>
      <c r="AY8" s="11">
        <f t="shared" si="10"/>
        <v>2.9411764705882355</v>
      </c>
    </row>
    <row r="9" spans="1:51" s="42" customFormat="1" ht="12.75" customHeight="1">
      <c r="A9" s="37" t="s">
        <v>50</v>
      </c>
      <c r="B9" s="38"/>
      <c r="C9" s="38"/>
      <c r="D9" s="38"/>
      <c r="E9" s="38"/>
      <c r="F9" s="38">
        <f t="shared" si="0"/>
        <v>0</v>
      </c>
      <c r="G9" s="38"/>
      <c r="H9" s="38"/>
      <c r="I9" s="38"/>
      <c r="J9" s="38"/>
      <c r="K9" s="38">
        <f t="shared" si="1"/>
        <v>0</v>
      </c>
      <c r="L9" s="38"/>
      <c r="M9" s="38"/>
      <c r="N9" s="38"/>
      <c r="O9" s="38"/>
      <c r="P9" s="38">
        <f t="shared" si="2"/>
        <v>0</v>
      </c>
      <c r="Q9" s="38"/>
      <c r="R9" s="38"/>
      <c r="S9" s="38"/>
      <c r="T9" s="38">
        <v>1</v>
      </c>
      <c r="U9" s="38">
        <v>1</v>
      </c>
      <c r="V9" s="38">
        <f t="shared" si="3"/>
        <v>1</v>
      </c>
      <c r="W9" s="37" t="s">
        <v>50</v>
      </c>
      <c r="X9" s="39"/>
      <c r="Y9" s="39"/>
      <c r="Z9" s="39"/>
      <c r="AA9" s="39"/>
      <c r="AB9" s="39">
        <f t="shared" si="4"/>
        <v>0</v>
      </c>
      <c r="AC9" s="39"/>
      <c r="AD9" s="39"/>
      <c r="AE9" s="39"/>
      <c r="AF9" s="39">
        <v>1</v>
      </c>
      <c r="AG9" s="39">
        <f t="shared" si="5"/>
        <v>1</v>
      </c>
      <c r="AH9" s="39"/>
      <c r="AI9" s="39"/>
      <c r="AJ9" s="39"/>
      <c r="AK9" s="39"/>
      <c r="AL9" s="39">
        <f t="shared" si="6"/>
        <v>0</v>
      </c>
      <c r="AM9" s="39"/>
      <c r="AN9" s="39"/>
      <c r="AO9" s="39"/>
      <c r="AP9" s="39"/>
      <c r="AQ9" s="39">
        <f t="shared" si="7"/>
        <v>0</v>
      </c>
      <c r="AR9" s="39"/>
      <c r="AS9" s="39"/>
      <c r="AT9" s="39"/>
      <c r="AU9" s="39">
        <v>1</v>
      </c>
      <c r="AV9" s="8">
        <f t="shared" si="8"/>
        <v>1</v>
      </c>
      <c r="AW9" s="40">
        <f t="shared" si="9"/>
        <v>3</v>
      </c>
      <c r="AX9" s="40">
        <v>34</v>
      </c>
      <c r="AY9" s="41">
        <f t="shared" si="10"/>
        <v>8.8235294117647065</v>
      </c>
    </row>
    <row r="10" spans="1:51" ht="12.75" customHeight="1">
      <c r="A10" s="3" t="s">
        <v>51</v>
      </c>
      <c r="B10" s="4"/>
      <c r="C10" s="4"/>
      <c r="D10" s="4"/>
      <c r="E10" s="4">
        <v>1</v>
      </c>
      <c r="F10" s="5">
        <f t="shared" si="0"/>
        <v>1</v>
      </c>
      <c r="G10" s="4"/>
      <c r="H10" s="4"/>
      <c r="I10" s="4"/>
      <c r="J10" s="4"/>
      <c r="K10" s="5">
        <f t="shared" si="1"/>
        <v>0</v>
      </c>
      <c r="L10" s="4"/>
      <c r="M10" s="4"/>
      <c r="N10" s="4"/>
      <c r="O10" s="4"/>
      <c r="P10" s="5">
        <f t="shared" si="2"/>
        <v>0</v>
      </c>
      <c r="Q10" s="4"/>
      <c r="R10" s="4"/>
      <c r="S10" s="4"/>
      <c r="T10" s="4"/>
      <c r="U10" s="5">
        <f t="shared" ref="U10" si="12">SUM(Q10,R10,S10,T10)</f>
        <v>0</v>
      </c>
      <c r="V10" s="5">
        <f t="shared" si="3"/>
        <v>1</v>
      </c>
      <c r="W10" s="3" t="s">
        <v>51</v>
      </c>
      <c r="X10" s="7"/>
      <c r="Y10" s="7"/>
      <c r="Z10" s="7"/>
      <c r="AA10" s="7"/>
      <c r="AB10" s="8">
        <f t="shared" si="4"/>
        <v>0</v>
      </c>
      <c r="AC10" s="7"/>
      <c r="AD10" s="7"/>
      <c r="AE10" s="7"/>
      <c r="AF10" s="7">
        <v>1</v>
      </c>
      <c r="AG10" s="8">
        <f t="shared" si="5"/>
        <v>1</v>
      </c>
      <c r="AH10" s="7"/>
      <c r="AI10" s="7"/>
      <c r="AJ10" s="7"/>
      <c r="AK10" s="7"/>
      <c r="AL10" s="8">
        <f t="shared" si="6"/>
        <v>0</v>
      </c>
      <c r="AM10" s="7"/>
      <c r="AN10" s="7"/>
      <c r="AO10" s="7"/>
      <c r="AP10" s="7"/>
      <c r="AQ10" s="8">
        <f t="shared" si="7"/>
        <v>0</v>
      </c>
      <c r="AR10" s="7"/>
      <c r="AS10" s="7"/>
      <c r="AT10" s="7"/>
      <c r="AU10" s="7">
        <v>1</v>
      </c>
      <c r="AV10" s="8">
        <f t="shared" si="8"/>
        <v>1</v>
      </c>
      <c r="AW10" s="9">
        <f t="shared" si="9"/>
        <v>3</v>
      </c>
      <c r="AX10" s="20">
        <v>85</v>
      </c>
      <c r="AY10" s="11">
        <f>AW11*100/AX10</f>
        <v>3.5294117647058822</v>
      </c>
    </row>
    <row r="11" spans="1:51" ht="16.5" customHeight="1">
      <c r="A11" s="3" t="s">
        <v>43</v>
      </c>
      <c r="B11" s="4"/>
      <c r="C11" s="4"/>
      <c r="D11" s="4"/>
      <c r="E11" s="4"/>
      <c r="F11" s="5">
        <f t="shared" si="0"/>
        <v>0</v>
      </c>
      <c r="G11" s="4"/>
      <c r="H11" s="4"/>
      <c r="I11" s="4"/>
      <c r="J11" s="4"/>
      <c r="K11" s="5">
        <f t="shared" si="1"/>
        <v>0</v>
      </c>
      <c r="L11" s="4"/>
      <c r="M11" s="4"/>
      <c r="N11" s="4"/>
      <c r="O11" s="4"/>
      <c r="P11" s="5">
        <f t="shared" si="2"/>
        <v>0</v>
      </c>
      <c r="Q11" s="4"/>
      <c r="R11" s="4"/>
      <c r="S11" s="4"/>
      <c r="T11" s="4">
        <v>1</v>
      </c>
      <c r="U11" s="5">
        <f t="shared" si="11"/>
        <v>1</v>
      </c>
      <c r="V11" s="5">
        <f t="shared" si="3"/>
        <v>1</v>
      </c>
      <c r="W11" s="3" t="s">
        <v>43</v>
      </c>
      <c r="X11" s="7"/>
      <c r="Y11" s="7"/>
      <c r="Z11" s="7"/>
      <c r="AA11" s="7"/>
      <c r="AB11" s="8">
        <f t="shared" si="4"/>
        <v>0</v>
      </c>
      <c r="AC11" s="7"/>
      <c r="AD11" s="7"/>
      <c r="AE11" s="7"/>
      <c r="AF11" s="7"/>
      <c r="AG11" s="8">
        <f t="shared" si="5"/>
        <v>0</v>
      </c>
      <c r="AH11" s="7"/>
      <c r="AI11" s="7"/>
      <c r="AJ11" s="7"/>
      <c r="AK11" s="7"/>
      <c r="AL11" s="8">
        <f t="shared" si="6"/>
        <v>0</v>
      </c>
      <c r="AM11" s="7"/>
      <c r="AN11" s="7"/>
      <c r="AO11" s="7"/>
      <c r="AP11" s="7"/>
      <c r="AQ11" s="8">
        <f t="shared" si="7"/>
        <v>0</v>
      </c>
      <c r="AR11" s="7"/>
      <c r="AS11" s="7"/>
      <c r="AT11" s="7"/>
      <c r="AU11" s="7">
        <v>1</v>
      </c>
      <c r="AV11" s="8">
        <f t="shared" si="8"/>
        <v>1</v>
      </c>
      <c r="AW11" s="9">
        <f>SUM(V10,AB10,AG10,AL10,AQ10,AV10)</f>
        <v>3</v>
      </c>
      <c r="AX11" s="20">
        <v>34</v>
      </c>
      <c r="AY11" s="11">
        <f>AW12*100/AX11</f>
        <v>5.882352941176471</v>
      </c>
    </row>
    <row r="12" spans="1:51">
      <c r="A12" s="3" t="s">
        <v>54</v>
      </c>
      <c r="B12" s="4"/>
      <c r="C12" s="4"/>
      <c r="D12" s="4"/>
      <c r="E12" s="4"/>
      <c r="F12" s="5">
        <f t="shared" si="0"/>
        <v>0</v>
      </c>
      <c r="G12" s="4"/>
      <c r="H12" s="4"/>
      <c r="I12" s="4"/>
      <c r="J12" s="4"/>
      <c r="K12" s="5">
        <f t="shared" si="1"/>
        <v>0</v>
      </c>
      <c r="L12" s="4"/>
      <c r="M12" s="4"/>
      <c r="N12" s="4"/>
      <c r="O12" s="4"/>
      <c r="P12" s="5">
        <f t="shared" si="2"/>
        <v>0</v>
      </c>
      <c r="Q12" s="4"/>
      <c r="R12" s="4"/>
      <c r="S12" s="4"/>
      <c r="T12" s="4">
        <v>1</v>
      </c>
      <c r="U12" s="5">
        <f t="shared" si="11"/>
        <v>1</v>
      </c>
      <c r="V12" s="5">
        <f t="shared" si="3"/>
        <v>1</v>
      </c>
      <c r="W12" s="3" t="s">
        <v>54</v>
      </c>
      <c r="X12" s="7"/>
      <c r="Y12" s="7"/>
      <c r="Z12" s="7"/>
      <c r="AA12" s="7"/>
      <c r="AB12" s="8">
        <f t="shared" si="4"/>
        <v>0</v>
      </c>
      <c r="AC12" s="7"/>
      <c r="AD12" s="7"/>
      <c r="AE12" s="7"/>
      <c r="AF12" s="7"/>
      <c r="AG12" s="8">
        <f t="shared" si="5"/>
        <v>0</v>
      </c>
      <c r="AH12" s="7"/>
      <c r="AI12" s="7"/>
      <c r="AJ12" s="7"/>
      <c r="AK12" s="7"/>
      <c r="AL12" s="8">
        <f t="shared" si="6"/>
        <v>0</v>
      </c>
      <c r="AM12" s="7"/>
      <c r="AN12" s="7"/>
      <c r="AO12" s="7"/>
      <c r="AP12" s="7"/>
      <c r="AQ12" s="8">
        <f t="shared" si="7"/>
        <v>0</v>
      </c>
      <c r="AR12" s="7"/>
      <c r="AS12" s="7"/>
      <c r="AT12" s="7"/>
      <c r="AU12" s="7">
        <v>1</v>
      </c>
      <c r="AV12" s="8">
        <v>1</v>
      </c>
      <c r="AW12" s="9">
        <f>SUM(V11,AB11,AG11,AL11,AQ11,AV11)</f>
        <v>2</v>
      </c>
      <c r="AX12" s="20">
        <v>68</v>
      </c>
      <c r="AY12" s="11">
        <f>AW13*100/AX12</f>
        <v>8.8235294117647065</v>
      </c>
    </row>
    <row r="13" spans="1:51">
      <c r="A13" s="3" t="s">
        <v>40</v>
      </c>
      <c r="B13" s="4"/>
      <c r="C13" s="4"/>
      <c r="D13" s="4"/>
      <c r="E13" s="4"/>
      <c r="F13" s="5">
        <f t="shared" si="0"/>
        <v>0</v>
      </c>
      <c r="G13" s="4"/>
      <c r="H13" s="4"/>
      <c r="I13" s="4"/>
      <c r="J13" s="4">
        <v>1</v>
      </c>
      <c r="K13" s="5">
        <f t="shared" si="1"/>
        <v>1</v>
      </c>
      <c r="L13" s="4"/>
      <c r="M13" s="4"/>
      <c r="N13" s="4"/>
      <c r="O13" s="4">
        <v>1</v>
      </c>
      <c r="P13" s="5">
        <f t="shared" si="2"/>
        <v>1</v>
      </c>
      <c r="Q13" s="4"/>
      <c r="R13" s="4"/>
      <c r="S13" s="4"/>
      <c r="T13" s="4">
        <v>1</v>
      </c>
      <c r="U13" s="5">
        <f t="shared" si="11"/>
        <v>1</v>
      </c>
      <c r="V13" s="5">
        <f t="shared" si="3"/>
        <v>3</v>
      </c>
      <c r="W13" s="3" t="s">
        <v>40</v>
      </c>
      <c r="X13" s="7"/>
      <c r="Y13" s="7"/>
      <c r="Z13" s="7"/>
      <c r="AA13" s="7"/>
      <c r="AB13" s="8">
        <f t="shared" si="4"/>
        <v>0</v>
      </c>
      <c r="AC13" s="7"/>
      <c r="AD13" s="7"/>
      <c r="AE13" s="7"/>
      <c r="AF13" s="7"/>
      <c r="AG13" s="8">
        <f t="shared" si="5"/>
        <v>0</v>
      </c>
      <c r="AH13" s="7"/>
      <c r="AI13" s="7"/>
      <c r="AJ13" s="7"/>
      <c r="AK13" s="7">
        <v>1</v>
      </c>
      <c r="AL13" s="8">
        <f t="shared" si="6"/>
        <v>1</v>
      </c>
      <c r="AM13" s="7"/>
      <c r="AN13" s="7"/>
      <c r="AO13" s="7"/>
      <c r="AP13" s="7">
        <v>1</v>
      </c>
      <c r="AQ13" s="8">
        <f t="shared" si="7"/>
        <v>1</v>
      </c>
      <c r="AR13" s="7"/>
      <c r="AS13" s="7"/>
      <c r="AT13" s="7"/>
      <c r="AU13" s="7">
        <v>1</v>
      </c>
      <c r="AV13" s="8">
        <f t="shared" ref="AV13" si="13">SUM(AR13,AS13,AT13,AU13)</f>
        <v>1</v>
      </c>
      <c r="AW13" s="9">
        <f t="shared" ref="AW13" si="14">SUM(V13,AB13,AG13,AL13,AQ13,AV13)</f>
        <v>6</v>
      </c>
      <c r="AX13" s="20">
        <v>68</v>
      </c>
      <c r="AY13" s="11">
        <f t="shared" ref="AY13" si="15">AW13*100/AX13</f>
        <v>8.8235294117647065</v>
      </c>
    </row>
    <row r="14" spans="1:51">
      <c r="A14" s="3" t="s">
        <v>41</v>
      </c>
      <c r="B14" s="4"/>
      <c r="C14" s="4"/>
      <c r="D14" s="4"/>
      <c r="E14" s="4"/>
      <c r="F14" s="5">
        <f t="shared" si="0"/>
        <v>0</v>
      </c>
      <c r="G14" s="4"/>
      <c r="H14" s="4"/>
      <c r="I14" s="4"/>
      <c r="J14" s="4"/>
      <c r="K14" s="5">
        <f t="shared" si="1"/>
        <v>0</v>
      </c>
      <c r="L14" s="4"/>
      <c r="M14" s="4"/>
      <c r="N14" s="4"/>
      <c r="O14" s="4"/>
      <c r="P14" s="5">
        <f t="shared" si="2"/>
        <v>0</v>
      </c>
      <c r="Q14" s="4"/>
      <c r="R14" s="4"/>
      <c r="S14" s="4"/>
      <c r="T14" s="4">
        <v>1</v>
      </c>
      <c r="U14" s="5">
        <f t="shared" si="11"/>
        <v>1</v>
      </c>
      <c r="V14" s="5">
        <f t="shared" si="3"/>
        <v>1</v>
      </c>
      <c r="W14" s="3" t="s">
        <v>41</v>
      </c>
      <c r="X14" s="7"/>
      <c r="Y14" s="7"/>
      <c r="Z14" s="7"/>
      <c r="AA14" s="7"/>
      <c r="AB14" s="8">
        <f t="shared" si="4"/>
        <v>0</v>
      </c>
      <c r="AC14" s="7"/>
      <c r="AD14" s="7"/>
      <c r="AE14" s="7"/>
      <c r="AF14" s="7"/>
      <c r="AG14" s="8">
        <f t="shared" si="5"/>
        <v>0</v>
      </c>
      <c r="AH14" s="7"/>
      <c r="AI14" s="7"/>
      <c r="AJ14" s="7"/>
      <c r="AK14" s="7"/>
      <c r="AL14" s="8">
        <f t="shared" si="6"/>
        <v>0</v>
      </c>
      <c r="AM14" s="7"/>
      <c r="AN14" s="7"/>
      <c r="AO14" s="7"/>
      <c r="AP14" s="7"/>
      <c r="AQ14" s="8">
        <f t="shared" si="7"/>
        <v>0</v>
      </c>
      <c r="AR14" s="7"/>
      <c r="AS14" s="7"/>
      <c r="AT14" s="7"/>
      <c r="AU14" s="7">
        <v>1</v>
      </c>
      <c r="AV14" s="8">
        <f t="shared" ref="AV14" si="16">SUM(AR14,AS14,AT14,AU14)</f>
        <v>1</v>
      </c>
      <c r="AW14" s="9">
        <f>SUM(V14,AB14,AG14,AL15,AQ14,AV14)</f>
        <v>2</v>
      </c>
      <c r="AX14" s="20">
        <v>68</v>
      </c>
      <c r="AY14" s="11">
        <f t="shared" si="10"/>
        <v>2.9411764705882355</v>
      </c>
    </row>
    <row r="15" spans="1:51">
      <c r="A15" s="3" t="s">
        <v>52</v>
      </c>
      <c r="B15" s="4"/>
      <c r="C15" s="4"/>
      <c r="D15" s="4"/>
      <c r="E15" s="4"/>
      <c r="F15" s="5">
        <f t="shared" si="0"/>
        <v>0</v>
      </c>
      <c r="G15" s="4"/>
      <c r="H15" s="4"/>
      <c r="I15" s="4"/>
      <c r="J15" s="4"/>
      <c r="K15" s="5">
        <f t="shared" si="1"/>
        <v>0</v>
      </c>
      <c r="L15" s="4"/>
      <c r="M15" s="4"/>
      <c r="N15" s="4"/>
      <c r="O15" s="4"/>
      <c r="P15" s="5">
        <f t="shared" si="2"/>
        <v>0</v>
      </c>
      <c r="Q15" s="4"/>
      <c r="R15" s="4"/>
      <c r="S15" s="4"/>
      <c r="T15" s="4">
        <v>1</v>
      </c>
      <c r="U15" s="5">
        <f t="shared" si="11"/>
        <v>1</v>
      </c>
      <c r="V15" s="5">
        <f t="shared" si="3"/>
        <v>1</v>
      </c>
      <c r="W15" s="3" t="s">
        <v>52</v>
      </c>
      <c r="X15" s="7"/>
      <c r="Y15" s="7"/>
      <c r="Z15" s="7"/>
      <c r="AA15" s="7">
        <v>1</v>
      </c>
      <c r="AB15" s="8">
        <f t="shared" si="4"/>
        <v>1</v>
      </c>
      <c r="AC15" s="7"/>
      <c r="AD15" s="7"/>
      <c r="AE15" s="7"/>
      <c r="AF15" s="7"/>
      <c r="AG15" s="8">
        <f t="shared" si="5"/>
        <v>0</v>
      </c>
      <c r="AH15" s="7"/>
      <c r="AI15" s="7"/>
      <c r="AJ15" s="7"/>
      <c r="AK15" s="7"/>
      <c r="AL15" s="8">
        <f t="shared" si="6"/>
        <v>0</v>
      </c>
      <c r="AM15" s="7"/>
      <c r="AN15" s="7"/>
      <c r="AO15" s="7"/>
      <c r="AP15" s="7"/>
      <c r="AQ15" s="8">
        <f t="shared" si="7"/>
        <v>0</v>
      </c>
      <c r="AR15" s="7"/>
      <c r="AS15" s="7"/>
      <c r="AT15" s="7"/>
      <c r="AU15" s="7">
        <v>1</v>
      </c>
      <c r="AV15" s="8">
        <v>1</v>
      </c>
      <c r="AW15" s="9">
        <f>SUM(V15,AB15,AG15,AQ15,AV15)</f>
        <v>3</v>
      </c>
      <c r="AX15" s="20">
        <v>68</v>
      </c>
      <c r="AY15" s="11">
        <f>AW15*100/AX15</f>
        <v>4.4117647058823533</v>
      </c>
    </row>
    <row r="16" spans="1:51" ht="23.25" customHeight="1">
      <c r="A16" s="3" t="s">
        <v>20</v>
      </c>
      <c r="F16" s="5">
        <f t="shared" si="0"/>
        <v>0</v>
      </c>
      <c r="K16" s="5">
        <f t="shared" si="1"/>
        <v>0</v>
      </c>
      <c r="P16" s="5">
        <f t="shared" si="2"/>
        <v>0</v>
      </c>
      <c r="U16" s="5">
        <f t="shared" si="11"/>
        <v>0</v>
      </c>
      <c r="V16" s="5">
        <f t="shared" si="3"/>
        <v>0</v>
      </c>
      <c r="W16" s="3" t="s">
        <v>20</v>
      </c>
      <c r="AB16" s="8">
        <f t="shared" si="4"/>
        <v>0</v>
      </c>
      <c r="AG16" s="8">
        <f t="shared" si="5"/>
        <v>0</v>
      </c>
      <c r="AL16" s="8">
        <f t="shared" si="6"/>
        <v>0</v>
      </c>
      <c r="AQ16" s="8">
        <f t="shared" si="7"/>
        <v>0</v>
      </c>
      <c r="AU16" s="12">
        <v>1</v>
      </c>
      <c r="AV16" s="8">
        <v>1</v>
      </c>
      <c r="AW16" s="9">
        <f t="shared" si="9"/>
        <v>1</v>
      </c>
      <c r="AX16" s="23">
        <v>68</v>
      </c>
      <c r="AY16" s="11">
        <f>AW16*AX14106/AX16</f>
        <v>0</v>
      </c>
    </row>
    <row r="17" spans="1:51" ht="15.75" customHeight="1">
      <c r="A17" s="3" t="s">
        <v>21</v>
      </c>
      <c r="E17" s="12">
        <v>1</v>
      </c>
      <c r="F17" s="5">
        <f t="shared" si="0"/>
        <v>1</v>
      </c>
      <c r="K17" s="5">
        <f t="shared" si="1"/>
        <v>0</v>
      </c>
      <c r="P17" s="5">
        <f t="shared" si="2"/>
        <v>0</v>
      </c>
      <c r="T17" s="12">
        <v>1</v>
      </c>
      <c r="U17" s="5">
        <f>SUM(Q17,R17,S17,T17)</f>
        <v>1</v>
      </c>
      <c r="V17" s="5">
        <f t="shared" si="3"/>
        <v>2</v>
      </c>
      <c r="W17" s="3" t="s">
        <v>21</v>
      </c>
      <c r="AB17" s="8">
        <f t="shared" si="4"/>
        <v>0</v>
      </c>
      <c r="AF17" s="12">
        <v>1</v>
      </c>
      <c r="AG17" s="8">
        <f t="shared" si="5"/>
        <v>1</v>
      </c>
      <c r="AL17" s="8">
        <f t="shared" si="6"/>
        <v>0</v>
      </c>
      <c r="AQ17" s="8">
        <f t="shared" si="7"/>
        <v>0</v>
      </c>
      <c r="AU17" s="12">
        <v>1</v>
      </c>
      <c r="AV17" s="8">
        <v>1</v>
      </c>
      <c r="AW17" s="9">
        <f t="shared" si="9"/>
        <v>4</v>
      </c>
      <c r="AX17" s="23">
        <v>68</v>
      </c>
      <c r="AY17" s="11">
        <f>AW17*AX14107/AX17</f>
        <v>0</v>
      </c>
    </row>
    <row r="18" spans="1:51" ht="24" customHeight="1">
      <c r="A18" s="3" t="s">
        <v>22</v>
      </c>
      <c r="E18" s="12">
        <v>1</v>
      </c>
      <c r="F18" s="5">
        <f t="shared" si="0"/>
        <v>1</v>
      </c>
      <c r="K18" s="5">
        <f t="shared" si="1"/>
        <v>0</v>
      </c>
      <c r="P18" s="5">
        <f t="shared" si="2"/>
        <v>0</v>
      </c>
      <c r="U18" s="5">
        <f t="shared" ref="U18" si="17">SUM(Q18,R18,S18,T18)</f>
        <v>0</v>
      </c>
      <c r="V18" s="5">
        <f t="shared" si="3"/>
        <v>1</v>
      </c>
      <c r="W18" s="3" t="s">
        <v>22</v>
      </c>
      <c r="AB18" s="8">
        <f t="shared" si="4"/>
        <v>0</v>
      </c>
      <c r="AG18" s="8">
        <f t="shared" si="5"/>
        <v>0</v>
      </c>
      <c r="AL18" s="8">
        <f t="shared" si="6"/>
        <v>0</v>
      </c>
      <c r="AQ18" s="8">
        <f t="shared" si="7"/>
        <v>0</v>
      </c>
      <c r="AU18" s="12">
        <v>1</v>
      </c>
      <c r="AV18" s="8">
        <v>1</v>
      </c>
      <c r="AW18" s="9">
        <f t="shared" si="9"/>
        <v>2</v>
      </c>
      <c r="AX18" s="23">
        <v>34</v>
      </c>
      <c r="AY18" s="11">
        <f>AW18*AX14107/AX18</f>
        <v>0</v>
      </c>
    </row>
    <row r="19" spans="1:51" ht="11.25" customHeight="1">
      <c r="A19" s="3" t="s">
        <v>49</v>
      </c>
      <c r="F19" s="5">
        <f t="shared" si="0"/>
        <v>0</v>
      </c>
      <c r="J19" s="12">
        <v>1</v>
      </c>
      <c r="K19" s="5">
        <f t="shared" si="1"/>
        <v>1</v>
      </c>
      <c r="P19" s="5">
        <f t="shared" si="2"/>
        <v>0</v>
      </c>
      <c r="U19" s="5">
        <f t="shared" si="11"/>
        <v>0</v>
      </c>
      <c r="V19" s="5">
        <f t="shared" si="3"/>
        <v>1</v>
      </c>
      <c r="W19" s="3" t="s">
        <v>49</v>
      </c>
      <c r="AA19" s="12">
        <v>1</v>
      </c>
      <c r="AB19" s="8">
        <f t="shared" si="4"/>
        <v>1</v>
      </c>
      <c r="AG19" s="8">
        <f t="shared" si="5"/>
        <v>0</v>
      </c>
      <c r="AL19" s="8">
        <f t="shared" si="6"/>
        <v>0</v>
      </c>
      <c r="AQ19" s="8">
        <f t="shared" si="7"/>
        <v>0</v>
      </c>
      <c r="AU19" s="12">
        <v>1</v>
      </c>
      <c r="AV19" s="8">
        <v>1</v>
      </c>
      <c r="AW19" s="9">
        <f t="shared" si="9"/>
        <v>3</v>
      </c>
      <c r="AX19" s="23">
        <v>34</v>
      </c>
      <c r="AY19" s="11">
        <f>AW19*AX14108/AX19</f>
        <v>0</v>
      </c>
    </row>
    <row r="20" spans="1:51" s="26" customFormat="1" ht="17.25" customHeight="1">
      <c r="A20" s="25" t="s">
        <v>55</v>
      </c>
      <c r="F20" s="27">
        <f t="shared" si="0"/>
        <v>0</v>
      </c>
      <c r="K20" s="27">
        <f t="shared" si="1"/>
        <v>0</v>
      </c>
      <c r="P20" s="27">
        <f t="shared" ref="P20" si="18">SUM(L20,M20,N20,O20)</f>
        <v>0</v>
      </c>
      <c r="U20" s="27">
        <f t="shared" si="11"/>
        <v>0</v>
      </c>
      <c r="V20" s="27">
        <f t="shared" si="3"/>
        <v>0</v>
      </c>
      <c r="W20" s="25" t="s">
        <v>55</v>
      </c>
      <c r="AB20" s="28">
        <f t="shared" si="4"/>
        <v>0</v>
      </c>
      <c r="AG20" s="28">
        <f t="shared" si="5"/>
        <v>0</v>
      </c>
      <c r="AL20" s="28">
        <f t="shared" si="6"/>
        <v>0</v>
      </c>
      <c r="AQ20" s="28">
        <f t="shared" si="7"/>
        <v>0</v>
      </c>
      <c r="AU20" s="26">
        <v>1</v>
      </c>
      <c r="AV20" s="28">
        <v>1</v>
      </c>
      <c r="AW20" s="29">
        <f t="shared" si="9"/>
        <v>1</v>
      </c>
      <c r="AX20" s="28">
        <v>17</v>
      </c>
      <c r="AY20" s="30">
        <f>AW20*AX14109/AX20</f>
        <v>0</v>
      </c>
    </row>
    <row r="21" spans="1:51" ht="23.25" customHeight="1">
      <c r="AW21" s="12">
        <f>SUM(AW4:AW20)</f>
        <v>51</v>
      </c>
      <c r="AX21" s="24">
        <f>SUM(AX4,AX5,AX6,AX7,AX8,AX9,AX10,AX11,AX12,AX13,AX14,AX15,AX16,AX17,AX18,AX19,AX20)</f>
        <v>1122</v>
      </c>
      <c r="AY21" s="51">
        <f>SUM(AW21*100/AX21)</f>
        <v>4.5454545454545459</v>
      </c>
    </row>
  </sheetData>
  <mergeCells count="12">
    <mergeCell ref="AH1:AL1"/>
    <mergeCell ref="AM1:AQ1"/>
    <mergeCell ref="AR1:AV1"/>
    <mergeCell ref="AW1:AY1"/>
    <mergeCell ref="A3:V3"/>
    <mergeCell ref="W3:AY3"/>
    <mergeCell ref="B1:F1"/>
    <mergeCell ref="G1:K1"/>
    <mergeCell ref="L1:P1"/>
    <mergeCell ref="Q1:U1"/>
    <mergeCell ref="X1:AB1"/>
    <mergeCell ref="AC1:A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2023-11-09T09:19:33Z</dcterms:modified>
</cp:coreProperties>
</file>